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255" windowWidth="15195" windowHeight="7560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!" sheetId="15" r:id="rId6"/>
  </sheets>
  <definedNames>
    <definedName name="_xlnm.Print_Area" localSheetId="1">Duets!$A$1:$R$10</definedName>
    <definedName name="_xlnm.Print_Area" localSheetId="0">Solos!$A$1:$R$8</definedName>
    <definedName name="_xlnm.Print_Area" localSheetId="3">Team!$A$1:$R$14</definedName>
    <definedName name="_xlnm.Print_Area" localSheetId="2">Trios!$A$1:$R$10</definedName>
  </definedNames>
  <calcPr calcId="145621"/>
</workbook>
</file>

<file path=xl/calcChain.xml><?xml version="1.0" encoding="utf-8"?>
<calcChain xmlns="http://schemas.openxmlformats.org/spreadsheetml/2006/main">
  <c r="A6" i="11" l="1"/>
  <c r="B6" i="11"/>
  <c r="C6" i="11"/>
  <c r="A3" i="11"/>
  <c r="B3" i="11"/>
  <c r="C3" i="11"/>
  <c r="A7" i="11"/>
  <c r="B7" i="11"/>
  <c r="C7" i="11"/>
  <c r="C3" i="8" l="1"/>
  <c r="A5" i="8"/>
  <c r="A6" i="8"/>
  <c r="B11" i="10" l="1"/>
  <c r="I4" i="13" l="1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5" i="10"/>
  <c r="T5" i="10"/>
  <c r="U3" i="10"/>
  <c r="T3" i="10"/>
  <c r="U8" i="10"/>
  <c r="T8" i="10"/>
  <c r="U4" i="10"/>
  <c r="T4" i="10"/>
  <c r="U6" i="10"/>
  <c r="T6" i="10"/>
  <c r="U7" i="10"/>
  <c r="T7" i="10"/>
  <c r="U12" i="10"/>
  <c r="T12" i="10"/>
  <c r="U10" i="10"/>
  <c r="T10" i="10"/>
  <c r="U9" i="10"/>
  <c r="T9" i="10"/>
  <c r="U11" i="10"/>
  <c r="T11" i="10"/>
  <c r="T6" i="8"/>
  <c r="T8" i="8"/>
  <c r="T4" i="8"/>
  <c r="T5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X11" i="10" l="1"/>
  <c r="X9" i="10"/>
  <c r="X10" i="10"/>
  <c r="X12" i="10"/>
  <c r="X7" i="10"/>
  <c r="X6" i="10"/>
  <c r="X4" i="10"/>
  <c r="X8" i="10"/>
  <c r="X3" i="10"/>
  <c r="X5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5" i="10"/>
  <c r="B5" i="10"/>
  <c r="C3" i="10"/>
  <c r="B3" i="10"/>
  <c r="C8" i="10"/>
  <c r="B8" i="10"/>
  <c r="C4" i="10"/>
  <c r="B4" i="10"/>
  <c r="C6" i="10"/>
  <c r="B6" i="10"/>
  <c r="C7" i="10"/>
  <c r="B7" i="10"/>
  <c r="C12" i="10"/>
  <c r="B12" i="10"/>
  <c r="C10" i="10"/>
  <c r="B10" i="10"/>
  <c r="C9" i="10"/>
  <c r="B9" i="10"/>
  <c r="C11" i="10"/>
  <c r="A11" i="10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4" i="11"/>
  <c r="B4" i="11"/>
  <c r="A4" i="11"/>
  <c r="C5" i="11"/>
  <c r="B5" i="11"/>
  <c r="C8" i="11"/>
  <c r="B8" i="11"/>
  <c r="C9" i="11"/>
  <c r="B9" i="11"/>
  <c r="A9" i="1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B29" i="8"/>
  <c r="A29" i="8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B21" i="8"/>
  <c r="A21" i="8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B14" i="8"/>
  <c r="A14" i="8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7" i="8"/>
  <c r="T7" i="8"/>
  <c r="C7" i="8"/>
  <c r="B7" i="8"/>
  <c r="U3" i="8"/>
  <c r="T3" i="8"/>
  <c r="B3" i="8"/>
  <c r="U6" i="8"/>
  <c r="U8" i="8"/>
  <c r="U4" i="8"/>
  <c r="B4" i="8"/>
  <c r="B5" i="8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C7" i="12"/>
  <c r="B7" i="12"/>
  <c r="C5" i="12"/>
  <c r="B5" i="12"/>
  <c r="C3" i="12"/>
  <c r="B3" i="12"/>
  <c r="C4" i="12"/>
  <c r="B4" i="12"/>
  <c r="C6" i="12"/>
  <c r="B6" i="12"/>
  <c r="A6" i="12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8" i="11"/>
  <c r="U8" i="11"/>
  <c r="T5" i="11"/>
  <c r="U5" i="11"/>
  <c r="T4" i="11"/>
  <c r="U4" i="11"/>
  <c r="T6" i="11"/>
  <c r="U6" i="11"/>
  <c r="T3" i="11"/>
  <c r="U3" i="11"/>
  <c r="T7" i="11"/>
  <c r="U7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9" i="11"/>
  <c r="U5" i="8"/>
  <c r="T9" i="11"/>
  <c r="T4" i="12"/>
  <c r="U4" i="12"/>
  <c r="T3" i="12"/>
  <c r="U3" i="12"/>
  <c r="T5" i="12"/>
  <c r="U5" i="12"/>
  <c r="T7" i="12"/>
  <c r="U7" i="12"/>
  <c r="T8" i="12"/>
  <c r="U8" i="12"/>
  <c r="T9" i="12"/>
  <c r="U9" i="12"/>
  <c r="T10" i="12"/>
  <c r="U10" i="12"/>
  <c r="T11" i="12"/>
  <c r="U11" i="12"/>
  <c r="T12" i="12"/>
  <c r="U12" i="12"/>
  <c r="T6" i="12"/>
  <c r="U6" i="12"/>
  <c r="W11" i="11" l="1"/>
  <c r="W9" i="11"/>
  <c r="W27" i="11"/>
  <c r="W19" i="11"/>
  <c r="W8" i="11"/>
  <c r="W29" i="11"/>
  <c r="W28" i="11"/>
  <c r="W25" i="11"/>
  <c r="W24" i="11"/>
  <c r="W23" i="11"/>
  <c r="W22" i="11"/>
  <c r="W21" i="11"/>
  <c r="W20" i="11"/>
  <c r="W17" i="11"/>
  <c r="W15" i="11"/>
  <c r="W13" i="11"/>
  <c r="W7" i="11"/>
  <c r="W6" i="11"/>
  <c r="W4" i="11"/>
  <c r="W30" i="11"/>
  <c r="W31" i="11"/>
  <c r="W32" i="11"/>
  <c r="W8" i="8"/>
  <c r="W3" i="8"/>
  <c r="W7" i="8"/>
  <c r="W5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6" i="12"/>
  <c r="W7" i="12"/>
  <c r="W5" i="12"/>
  <c r="W3" i="12"/>
  <c r="W4" i="12"/>
  <c r="W4" i="8"/>
  <c r="W6" i="8"/>
  <c r="W16" i="11"/>
  <c r="W14" i="11"/>
  <c r="W12" i="11"/>
  <c r="W10" i="11"/>
  <c r="W3" i="11"/>
  <c r="W5" i="11"/>
  <c r="W26" i="11"/>
  <c r="W18" i="11"/>
  <c r="W11" i="12"/>
  <c r="W12" i="12"/>
  <c r="W10" i="12"/>
  <c r="W9" i="12"/>
  <c r="W8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A7" i="10"/>
  <c r="A9" i="8"/>
  <c r="A3" i="10"/>
  <c r="A4" i="8"/>
  <c r="A15" i="10"/>
  <c r="A8" i="8"/>
  <c r="A3" i="12"/>
  <c r="A8" i="12"/>
  <c r="A6" i="10"/>
  <c r="A7" i="12"/>
  <c r="A3" i="8"/>
  <c r="A5" i="11"/>
  <c r="A10" i="10"/>
  <c r="A4" i="10"/>
  <c r="A13" i="10"/>
  <c r="A4" i="12"/>
  <c r="A9" i="10"/>
  <c r="A5" i="10"/>
  <c r="A5" i="12"/>
  <c r="A7" i="8"/>
  <c r="A8" i="11"/>
  <c r="A12" i="10"/>
  <c r="A8" i="10"/>
  <c r="A14" i="10"/>
</calcChain>
</file>

<file path=xl/sharedStrings.xml><?xml version="1.0" encoding="utf-8"?>
<sst xmlns="http://schemas.openxmlformats.org/spreadsheetml/2006/main" count="387" uniqueCount="67">
  <si>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</si>
  <si>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</si>
  <si>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</si>
  <si>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</si>
  <si>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</si>
  <si>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</si>
  <si>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</si>
  <si>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</si>
  <si>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</si>
  <si>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</si>
  <si>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</si>
  <si>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</si>
  <si>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</si>
  <si>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</si>
  <si>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</si>
  <si>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</si>
  <si>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</si>
  <si>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</si>
  <si>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</si>
  <si>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</si>
  <si>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</si>
  <si>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</si>
  <si>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</si>
  <si>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</si>
  <si>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</si>
  <si>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POINTS</t>
  </si>
  <si>
    <t>Meet Points</t>
  </si>
  <si>
    <t>Swimming for Points (Y)</t>
  </si>
  <si>
    <t>Y</t>
  </si>
  <si>
    <t>OMG</t>
  </si>
  <si>
    <t>Erika Badger</t>
  </si>
  <si>
    <t>Durdin, Ganser</t>
  </si>
  <si>
    <t>Forest Lake</t>
  </si>
  <si>
    <t>Rachel Chatwin</t>
  </si>
  <si>
    <t>Andrea Dunrud</t>
  </si>
  <si>
    <t>Ostercamp, Huset</t>
  </si>
  <si>
    <t>Tollas, Stern</t>
  </si>
  <si>
    <t>Sardeson, Ziegelski</t>
  </si>
  <si>
    <t>Brenk, Schoonover</t>
  </si>
  <si>
    <t>Wall, M McBride</t>
  </si>
  <si>
    <t>Templeton, Perkins, Blount</t>
  </si>
  <si>
    <t>Littel, Smith, Jacobsen</t>
  </si>
  <si>
    <t>Crohn, Schoonover, Walker</t>
  </si>
  <si>
    <t>Brenk, Chatwin, Dunrud</t>
  </si>
  <si>
    <t>Dill, L McBride, Merrick</t>
  </si>
  <si>
    <t>Nutter, Eggersgluss, Boudewyns, Hansen, Hale, B-Johnson, Biebel</t>
  </si>
  <si>
    <t>Koneig, Hentges, Campell, Obrien, Benyon, Ostercap, DeWitt, Crohn</t>
  </si>
  <si>
    <t>Kruger, Ozment, Kunshier, Ihfe, Meyer, Bergeron, Pothen, Munt</t>
  </si>
  <si>
    <t>Vrba, Smith, Drazenovich, McNamee, Barr, Littel, Haram, Jacobsen</t>
  </si>
  <si>
    <t>Faffler, Ulbright, Sewall, Ziegelski, Palmen, Stockinger, Jaroz</t>
  </si>
  <si>
    <t>Carr, Olson, Huset, Stockinger, Thrunbeck, Ostercamp</t>
  </si>
  <si>
    <t>Templeton, Perkins, Bount, Palmer, Waskey, Ziegelski, Dison, Springman</t>
  </si>
  <si>
    <t>Tollas, Stern, Vanderwarn, Heitzig, Hawes</t>
  </si>
  <si>
    <t>Brenk, Chatwin, Crohn, Dunrud, Schoonover, Walker, Sardeson, Peterson</t>
  </si>
  <si>
    <t>Durdin, Dill, Wall, M McBride, Badger, Ganser, Merrick, E McBride</t>
  </si>
  <si>
    <t>Thurnbeck, Springman, Peterson</t>
  </si>
  <si>
    <t>Olson, Waskey</t>
  </si>
  <si>
    <t>Amanda Pothen</t>
  </si>
  <si>
    <t>70.50</t>
  </si>
  <si>
    <t/>
  </si>
  <si>
    <t>Brenk Schoonover</t>
  </si>
  <si>
    <t>Olson Waskey</t>
  </si>
  <si>
    <t>Wall McBride</t>
  </si>
  <si>
    <t>Brenk Chatwin Dunrud</t>
  </si>
  <si>
    <t>Crohn Schooner Walker</t>
  </si>
  <si>
    <t>Dill McBride Merick</t>
  </si>
  <si>
    <t>Badger, Dill, Durdin, Ganser, L. McBride, M. McBride, Merrick,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</si>
</sst>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1" fontId="3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164" fontId="4" fillId="0" borderId="7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6" fillId="3" borderId="1" xfId="0" applyFont="1" applyFill="1" applyBorder="1"/>
    <xf numFmtId="0" fontId="6" fillId="0" borderId="0" xfId="0" applyFont="1"/>
    <xf numFmtId="0" fontId="6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45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X3" sqref="X3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9.14062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27</v>
      </c>
    </row>
    <row r="3" spans="1:25" x14ac:dyDescent="0.25">
      <c r="A3" s="30">
        <f>IF('Order of Draw'!$B5="","",'Order of Draw'!A5)</f>
        <v>3</v>
      </c>
      <c r="B3" s="13" t="str">
        <f>IF('Order of Draw'!$B5="","",'Order of Draw'!B5)</f>
        <v>Forest Lake</v>
      </c>
      <c r="C3" s="13" t="str">
        <f>IF('Order of Draw'!$B5="","",'Order of Draw'!C5)</f>
        <v>Andrea Dunrud</v>
      </c>
      <c r="D3" s="46">
        <v>69</v>
      </c>
      <c r="E3" s="46">
        <v>72</v>
      </c>
      <c r="F3" s="46">
        <v>64</v>
      </c>
      <c r="G3" s="46">
        <v>69</v>
      </c>
      <c r="H3" s="46">
        <v>71</v>
      </c>
      <c r="I3" s="46"/>
      <c r="J3" s="46"/>
      <c r="L3" s="46">
        <v>70</v>
      </c>
      <c r="M3" s="46">
        <v>73</v>
      </c>
      <c r="N3" s="46">
        <v>66</v>
      </c>
      <c r="O3" s="46">
        <v>72</v>
      </c>
      <c r="P3" s="46">
        <v>72</v>
      </c>
      <c r="Q3" s="46"/>
      <c r="R3" s="46"/>
      <c r="S3" s="10"/>
      <c r="T3" s="5">
        <f>(IF(I3&gt;0,(SUM(D3:J3)-MAX(D3:J3)-MIN(D3:J3))*3/5,IF(G3&gt;0,(SUM(D3:H3)-MAX(D3:H3)-MIN(D3:H3)),SUM(D3:F3)))*5/30)</f>
        <v>34.833333333333336</v>
      </c>
      <c r="U3" s="5">
        <f>(IF(Q3&gt;0,(SUM(L3:R3)-MAX(L3:R3)-MIN(L3:R3))*3/5,IF(O3&gt;0,(SUM(L3:P3)-MAX(L3:P3)-MIN(L3:P3)),SUM(L3:N3)))*5/30)</f>
        <v>35.666666666666664</v>
      </c>
      <c r="V3" s="5"/>
      <c r="W3" s="5">
        <f>T3+U3-V3</f>
        <v>70.5</v>
      </c>
      <c r="X3" s="49" t="s">
        <v>28</v>
      </c>
      <c r="Y3" s="45"/>
    </row>
    <row r="4" spans="1:25" x14ac:dyDescent="0.25">
      <c r="A4" s="30">
        <f>IF('Order of Draw'!$B4="","",'Order of Draw'!A4)</f>
        <v>2</v>
      </c>
      <c r="B4" s="13" t="str">
        <f>IF('Order of Draw'!$B4="","",'Order of Draw'!B4)</f>
        <v>Forest Lake</v>
      </c>
      <c r="C4" s="13" t="str">
        <f>IF('Order of Draw'!$B4="","",'Order of Draw'!C4)</f>
        <v>Rachel Chatwin</v>
      </c>
      <c r="D4" s="46">
        <v>64</v>
      </c>
      <c r="E4" s="46">
        <v>69</v>
      </c>
      <c r="F4" s="46">
        <v>61</v>
      </c>
      <c r="G4" s="46">
        <v>69</v>
      </c>
      <c r="H4" s="46">
        <v>64</v>
      </c>
      <c r="I4" s="46"/>
      <c r="J4" s="46"/>
      <c r="L4" s="46">
        <v>65</v>
      </c>
      <c r="M4" s="46">
        <v>70</v>
      </c>
      <c r="N4" s="46">
        <v>60</v>
      </c>
      <c r="O4" s="46">
        <v>71</v>
      </c>
      <c r="P4" s="46">
        <v>65</v>
      </c>
      <c r="Q4" s="46"/>
      <c r="R4" s="46"/>
      <c r="S4" s="10"/>
      <c r="T4" s="5">
        <f>(IF(I4&gt;0,(SUM(D4:J4)-MAX(D4:J4)-MIN(D4:J4))*3/5,IF(G4&gt;0,(SUM(D4:H4)-MAX(D4:H4)-MIN(D4:H4)),SUM(D4:F4)))*5/30)</f>
        <v>32.833333333333336</v>
      </c>
      <c r="U4" s="5">
        <f>(IF(Q4&gt;0,(SUM(L4:R4)-MAX(L4:R4)-MIN(L4:R4))*3/5,IF(O4&gt;0,(SUM(L4:P4)-MAX(L4:P4)-MIN(L4:P4)),SUM(L4:N4)))*5/30)</f>
        <v>33.333333333333336</v>
      </c>
      <c r="V4" s="5"/>
      <c r="W4" s="5">
        <f>T4+U4-V4</f>
        <v>66.166666666666671</v>
      </c>
      <c r="X4" s="49"/>
      <c r="Y4" s="45"/>
    </row>
    <row r="5" spans="1:25" x14ac:dyDescent="0.25">
      <c r="A5" s="30">
        <f>IF('Order of Draw'!$B6="","",'Order of Draw'!A6)</f>
        <v>4</v>
      </c>
      <c r="B5" s="13" t="str">
        <f>IF('Order of Draw'!$B6="","",'Order of Draw'!B6)</f>
        <v>OMG</v>
      </c>
      <c r="C5" s="13" t="str">
        <f>IF('Order of Draw'!$B6="","",'Order of Draw'!C6)</f>
        <v>Erika Badger</v>
      </c>
      <c r="D5" s="46">
        <v>61</v>
      </c>
      <c r="E5" s="46">
        <v>63</v>
      </c>
      <c r="F5" s="46">
        <v>60</v>
      </c>
      <c r="G5" s="46">
        <v>57</v>
      </c>
      <c r="H5" s="46">
        <v>65</v>
      </c>
      <c r="I5" s="46"/>
      <c r="J5" s="46"/>
      <c r="L5" s="46">
        <v>61</v>
      </c>
      <c r="M5" s="46">
        <v>62</v>
      </c>
      <c r="N5" s="46">
        <v>59</v>
      </c>
      <c r="O5" s="46">
        <v>57</v>
      </c>
      <c r="P5" s="46">
        <v>64</v>
      </c>
      <c r="Q5" s="46"/>
      <c r="R5" s="46"/>
      <c r="S5" s="10"/>
      <c r="T5" s="5">
        <f>(IF(I5&gt;0,(SUM(D5:J5)-MAX(D5:J5)-MIN(D5:J5))*3/5,IF(G5&gt;0,(SUM(D5:H5)-MAX(D5:H5)-MIN(D5:H5)),SUM(D5:F5)))*5/30)</f>
        <v>30.666666666666668</v>
      </c>
      <c r="U5" s="5">
        <f>(IF(Q5&gt;0,(SUM(L5:R5)-MAX(L5:R5)-MIN(L5:R5))*3/5,IF(O5&gt;0,(SUM(L5:P5)-MAX(L5:P5)-MIN(L5:P5)),SUM(L5:N5)))*5/30)</f>
        <v>30.333333333333332</v>
      </c>
      <c r="V5" s="5"/>
      <c r="W5" s="5">
        <f>T5+U5-V5</f>
        <v>61</v>
      </c>
      <c r="X5" s="49" t="s">
        <v>28</v>
      </c>
      <c r="Y5" s="45"/>
    </row>
    <row r="6" spans="1:25" x14ac:dyDescent="0.25">
      <c r="A6" s="30">
        <f>IF('Order of Draw'!$B3="","",'Order of Draw'!A3)</f>
        <v>1</v>
      </c>
      <c r="B6" s="13" t="str">
        <f>IF('Order of Draw'!$B3="","",'Order of Draw'!B3)</f>
        <v>Forest Lake</v>
      </c>
      <c r="C6" s="13" t="str">
        <f>IF('Order of Draw'!$B3="","",'Order of Draw'!C3)</f>
        <v>Amanda Pothen</v>
      </c>
      <c r="D6" s="46">
        <v>55</v>
      </c>
      <c r="E6" s="46">
        <v>59</v>
      </c>
      <c r="F6" s="46">
        <v>57</v>
      </c>
      <c r="G6" s="46">
        <v>66</v>
      </c>
      <c r="H6" s="46">
        <v>60</v>
      </c>
      <c r="I6" s="46"/>
      <c r="J6" s="46"/>
      <c r="L6" s="46">
        <v>54</v>
      </c>
      <c r="M6" s="46">
        <v>59</v>
      </c>
      <c r="N6" s="46">
        <v>58</v>
      </c>
      <c r="O6" s="46">
        <v>68</v>
      </c>
      <c r="P6" s="46">
        <v>61</v>
      </c>
      <c r="Q6" s="46"/>
      <c r="R6" s="46"/>
      <c r="S6" s="10"/>
      <c r="T6" s="5">
        <f>(IF(I6&gt;0,(SUM(D6:J6)-MAX(D6:J6)-MIN(D6:J6))*3/5,IF(G6&gt;0,(SUM(D6:H6)-MAX(D6:H6)-MIN(D6:H6)),SUM(D6:F6)))*5/30)</f>
        <v>29.333333333333332</v>
      </c>
      <c r="U6" s="5">
        <f>(IF(Q6&gt;0,(SUM(L6:R6)-MAX(L6:R6)-MIN(L6:R6))*3/5,IF(O6&gt;0,(SUM(L6:P6)-MAX(L6:P6)-MIN(L6:P6)),SUM(L6:N6)))*5/30)</f>
        <v>29.666666666666668</v>
      </c>
      <c r="V6" s="5"/>
      <c r="W6" s="5">
        <f>T6+U6-V6</f>
        <v>59</v>
      </c>
      <c r="X6" s="49"/>
      <c r="Y6" s="45"/>
    </row>
    <row r="7" spans="1:25" hidden="1" x14ac:dyDescent="0.25">
      <c r="A7" s="30" t="str">
        <f>IF('Order of Draw'!$B7="","",'Order of Draw'!A7)</f>
        <v/>
      </c>
      <c r="B7" s="13" t="str">
        <f>IF('Order of Draw'!$B7="","",'Order of Draw'!B7)</f>
        <v/>
      </c>
      <c r="C7" s="13" t="str">
        <f>IF('Order of Draw'!$B7="","",'Order of Draw'!C7)</f>
        <v/>
      </c>
      <c r="D7" s="46"/>
      <c r="E7" s="46"/>
      <c r="F7" s="46"/>
      <c r="G7" s="46"/>
      <c r="H7" s="46"/>
      <c r="I7" s="46"/>
      <c r="J7" s="46"/>
      <c r="L7" s="46"/>
      <c r="M7" s="46"/>
      <c r="N7" s="46"/>
      <c r="O7" s="46"/>
      <c r="P7" s="46"/>
      <c r="Q7" s="46"/>
      <c r="R7" s="46"/>
      <c r="S7" s="10"/>
      <c r="T7" s="5">
        <f t="shared" ref="T7:T12" si="0">(IF(I7&gt;0,(SUM(D7:J7)-MAX(D7:J7)-MIN(D7:J7))*3/5,IF(G7&gt;0,(SUM(D7:H7)-MAX(D7:H7)-MIN(D7:H7)),SUM(D7:F7)))*5/30)</f>
        <v>0</v>
      </c>
      <c r="U7" s="5">
        <f t="shared" ref="U7:U12" si="1">(IF(Q7&gt;0,(SUM(L7:R7)-MAX(L7:R7)-MIN(L7:R7))*3/5,IF(O7&gt;0,(SUM(L7:P7)-MAX(L7:P7)-MIN(L7:P7)),SUM(L7:N7)))*5/30)</f>
        <v>0</v>
      </c>
      <c r="V7" s="5"/>
      <c r="W7" s="5">
        <f t="shared" ref="W7:W12" si="2">T7+U7-V7</f>
        <v>0</v>
      </c>
      <c r="X7" s="28"/>
      <c r="Y7" s="45"/>
    </row>
    <row r="8" spans="1:25" hidden="1" x14ac:dyDescent="0.25">
      <c r="A8" s="30" t="str">
        <f>IF('Order of Draw'!$B8="","",'Order of Draw'!A8)</f>
        <v/>
      </c>
      <c r="B8" s="13" t="str">
        <f>IF('Order of Draw'!$B8="","",'Order of Draw'!B8)</f>
        <v/>
      </c>
      <c r="C8" s="13" t="str">
        <f>IF('Order of Draw'!$B8="","",'Order of Draw'!C8)</f>
        <v/>
      </c>
      <c r="D8" s="46"/>
      <c r="E8" s="46"/>
      <c r="F8" s="46"/>
      <c r="G8" s="46"/>
      <c r="H8" s="46"/>
      <c r="I8" s="46"/>
      <c r="J8" s="46"/>
      <c r="L8" s="46"/>
      <c r="M8" s="46"/>
      <c r="N8" s="46"/>
      <c r="O8" s="46"/>
      <c r="P8" s="46"/>
      <c r="Q8" s="46"/>
      <c r="R8" s="46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</row>
    <row r="9" spans="1:25" hidden="1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6"/>
      <c r="E9" s="46"/>
      <c r="F9" s="46"/>
      <c r="G9" s="46"/>
      <c r="H9" s="46"/>
      <c r="I9" s="46"/>
      <c r="J9" s="46"/>
      <c r="L9" s="46"/>
      <c r="M9" s="46"/>
      <c r="N9" s="46"/>
      <c r="O9" s="46"/>
      <c r="P9" s="46"/>
      <c r="Q9" s="46"/>
      <c r="R9" s="46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</row>
    <row r="10" spans="1:25" hidden="1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hidden="1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hidden="1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49"/>
      <c r="Y12" s="45"/>
    </row>
    <row r="13" spans="1:25" hidden="1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49"/>
      <c r="Y13" s="45"/>
    </row>
    <row r="14" spans="1:25" hidden="1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49"/>
      <c r="Y14" s="45"/>
    </row>
    <row r="15" spans="1:25" hidden="1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49"/>
      <c r="Y15" s="45"/>
    </row>
    <row r="16" spans="1:25" hidden="1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49"/>
      <c r="Y16" s="45"/>
    </row>
    <row r="17" spans="1:25" hidden="1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49"/>
      <c r="Y17" s="45"/>
    </row>
    <row r="18" spans="1:25" hidden="1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49"/>
      <c r="Y18" s="45"/>
    </row>
    <row r="19" spans="1:25" hidden="1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49"/>
      <c r="Y19" s="45"/>
    </row>
    <row r="20" spans="1:25" hidden="1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49"/>
      <c r="Y20" s="45"/>
    </row>
    <row r="21" spans="1:25" hidden="1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49"/>
      <c r="Y21" s="45"/>
    </row>
    <row r="22" spans="1:25" hidden="1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49"/>
      <c r="Y22" s="45"/>
    </row>
    <row r="23" spans="1:25" hidden="1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49"/>
      <c r="Y23" s="45"/>
    </row>
    <row r="24" spans="1:25" hidden="1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</row>
    <row r="25" spans="1:25" hidden="1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hidden="1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hidden="1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hidden="1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49"/>
      <c r="Y28" s="45"/>
    </row>
    <row r="29" spans="1:25" hidden="1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49"/>
      <c r="Y29" s="45"/>
    </row>
    <row r="30" spans="1:25" hidden="1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</row>
    <row r="31" spans="1:25" hidden="1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hidden="1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sortState ref="A3:W6">
    <sortCondition descending="1" ref="W3:W6"/>
  </sortState>
  <phoneticPr fontId="1" type="noConversion"/>
  <conditionalFormatting sqref="L3:R32">
    <cfRule type="expression" dxfId="44" priority="1" stopIfTrue="1">
      <formula>MOD(ROW(),2)=0</formula>
    </cfRule>
  </conditionalFormatting>
  <conditionalFormatting sqref="T3:W32">
    <cfRule type="expression" dxfId="43" priority="2" stopIfTrue="1">
      <formula>MOD(ROW(),2)=0</formula>
    </cfRule>
  </conditionalFormatting>
  <conditionalFormatting sqref="A3:J32">
    <cfRule type="expression" dxfId="42" priority="3" stopIfTrue="1">
      <formula>MOD(ROW(),2)=0</formula>
    </cfRule>
  </conditionalFormatting>
  <pageMargins left="0.4" right="0.4" top="1" bottom="1" header="0.5" footer="0.5"/>
  <pageSetup scale="85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X8" sqref="X8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7.5703125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27</v>
      </c>
    </row>
    <row r="3" spans="1:25" x14ac:dyDescent="0.25">
      <c r="A3" s="30">
        <f>IF('Order of Draw'!$F8="","",'Order of Draw'!E8)</f>
        <v>6</v>
      </c>
      <c r="B3" s="13" t="str">
        <f>IF('Order of Draw'!$F8="","",'Order of Draw'!F8)</f>
        <v>Forest Lake</v>
      </c>
      <c r="C3" s="13" t="str">
        <f>IF('Order of Draw'!$F8="","",'Order of Draw'!G8)</f>
        <v>Brenk, Schoonover</v>
      </c>
      <c r="D3" s="46">
        <v>65</v>
      </c>
      <c r="E3" s="46">
        <v>66</v>
      </c>
      <c r="F3" s="46">
        <v>68</v>
      </c>
      <c r="G3" s="46">
        <v>60</v>
      </c>
      <c r="H3" s="46">
        <v>60</v>
      </c>
      <c r="I3" s="46"/>
      <c r="J3" s="46"/>
      <c r="L3" s="46">
        <v>67</v>
      </c>
      <c r="M3" s="46">
        <v>66</v>
      </c>
      <c r="N3" s="46">
        <v>69</v>
      </c>
      <c r="O3" s="46">
        <v>63</v>
      </c>
      <c r="P3" s="46">
        <v>63</v>
      </c>
      <c r="Q3" s="46"/>
      <c r="R3" s="46"/>
      <c r="S3" s="10"/>
      <c r="T3" s="5">
        <f t="shared" ref="T3:T9" si="0">(IF(I3&gt;0,(SUM(D3:J3)-MAX(D3:J3)-MIN(D3:J3))*3/5,IF(G3&gt;0,(SUM(D3:H3)-MAX(D3:H3)-MIN(D3:H3)),SUM(D3:F3)))*5/30)</f>
        <v>31.833333333333332</v>
      </c>
      <c r="U3" s="5">
        <f t="shared" ref="U3:U9" si="1">(IF(Q3&gt;0,(SUM(L3:R3)-MAX(L3:R3)-MIN(L3:R3))*3/5,IF(O3&gt;0,(SUM(L3:P3)-MAX(L3:P3)-MIN(L3:P3)),SUM(L3:N3)))*5/30)</f>
        <v>32.666666666666664</v>
      </c>
      <c r="V3" s="5"/>
      <c r="W3" s="5">
        <f t="shared" ref="W3:W9" si="2">T3+U3-V3</f>
        <v>64.5</v>
      </c>
      <c r="X3" s="49" t="s">
        <v>28</v>
      </c>
      <c r="Y3" s="45"/>
    </row>
    <row r="4" spans="1:25" x14ac:dyDescent="0.25">
      <c r="A4" s="30">
        <f>IF('Order of Draw'!$F6="","",'Order of Draw'!E6)</f>
        <v>4</v>
      </c>
      <c r="B4" s="13" t="str">
        <f>IF('Order of Draw'!$F6="","",'Order of Draw'!F6)</f>
        <v>Forest Lake</v>
      </c>
      <c r="C4" s="13" t="str">
        <f>IF('Order of Draw'!$F6="","",'Order of Draw'!G6)</f>
        <v>Olson, Waskey</v>
      </c>
      <c r="D4" s="46">
        <v>63</v>
      </c>
      <c r="E4" s="46">
        <v>64</v>
      </c>
      <c r="F4" s="46">
        <v>61</v>
      </c>
      <c r="G4" s="46">
        <v>63</v>
      </c>
      <c r="H4" s="46">
        <v>71</v>
      </c>
      <c r="I4" s="46"/>
      <c r="J4" s="46"/>
      <c r="L4" s="46">
        <v>64</v>
      </c>
      <c r="M4" s="46">
        <v>65</v>
      </c>
      <c r="N4" s="46">
        <v>62</v>
      </c>
      <c r="O4" s="46">
        <v>66</v>
      </c>
      <c r="P4" s="46">
        <v>72</v>
      </c>
      <c r="Q4" s="46"/>
      <c r="R4" s="46"/>
      <c r="S4" s="10"/>
      <c r="T4" s="5">
        <f t="shared" si="0"/>
        <v>31.666666666666668</v>
      </c>
      <c r="U4" s="5">
        <f t="shared" si="1"/>
        <v>32.5</v>
      </c>
      <c r="V4" s="5"/>
      <c r="W4" s="5">
        <f t="shared" si="2"/>
        <v>64.166666666666671</v>
      </c>
      <c r="X4" s="49" t="s">
        <v>28</v>
      </c>
      <c r="Y4" s="45"/>
    </row>
    <row r="5" spans="1:25" x14ac:dyDescent="0.25">
      <c r="A5" s="30">
        <f>IF('Order of Draw'!$F5="","",'Order of Draw'!E5)</f>
        <v>3</v>
      </c>
      <c r="B5" s="13" t="str">
        <f>IF('Order of Draw'!$F5="","",'Order of Draw'!F5)</f>
        <v>Forest Lake</v>
      </c>
      <c r="C5" s="13" t="str">
        <f>IF('Order of Draw'!$F5="","",'Order of Draw'!G5)</f>
        <v>Sardeson, Ziegelski</v>
      </c>
      <c r="D5" s="46">
        <v>60</v>
      </c>
      <c r="E5" s="46">
        <v>58</v>
      </c>
      <c r="F5" s="46">
        <v>55</v>
      </c>
      <c r="G5" s="46">
        <v>59</v>
      </c>
      <c r="H5" s="46">
        <v>63</v>
      </c>
      <c r="I5" s="46"/>
      <c r="J5" s="46"/>
      <c r="L5" s="46">
        <v>62</v>
      </c>
      <c r="M5" s="46">
        <v>60</v>
      </c>
      <c r="N5" s="46">
        <v>56</v>
      </c>
      <c r="O5" s="46">
        <v>60</v>
      </c>
      <c r="P5" s="46">
        <v>64</v>
      </c>
      <c r="Q5" s="46"/>
      <c r="R5" s="46"/>
      <c r="S5" s="10"/>
      <c r="T5" s="5">
        <f t="shared" si="0"/>
        <v>29.5</v>
      </c>
      <c r="U5" s="5">
        <f t="shared" si="1"/>
        <v>30.333333333333332</v>
      </c>
      <c r="V5" s="5"/>
      <c r="W5" s="5">
        <f t="shared" si="2"/>
        <v>59.833333333333329</v>
      </c>
      <c r="X5" s="49"/>
      <c r="Y5" s="45"/>
    </row>
    <row r="6" spans="1:25" x14ac:dyDescent="0.25">
      <c r="A6" s="30">
        <f>IF('Order of Draw'!$F7="","",'Order of Draw'!E7)</f>
        <v>5</v>
      </c>
      <c r="B6" s="13" t="str">
        <f>IF('Order of Draw'!$F7="","",'Order of Draw'!F7)</f>
        <v>OMG</v>
      </c>
      <c r="C6" s="13" t="str">
        <f>IF('Order of Draw'!$F7="","",'Order of Draw'!G7)</f>
        <v>Durdin, Ganser</v>
      </c>
      <c r="D6" s="46">
        <v>58</v>
      </c>
      <c r="E6" s="46">
        <v>57</v>
      </c>
      <c r="F6" s="46">
        <v>60</v>
      </c>
      <c r="G6" s="46">
        <v>57</v>
      </c>
      <c r="H6" s="46">
        <v>57</v>
      </c>
      <c r="I6" s="46"/>
      <c r="J6" s="46"/>
      <c r="L6" s="46">
        <v>59</v>
      </c>
      <c r="M6" s="46">
        <v>54</v>
      </c>
      <c r="N6" s="46">
        <v>62</v>
      </c>
      <c r="O6" s="46">
        <v>60</v>
      </c>
      <c r="P6" s="46">
        <v>57</v>
      </c>
      <c r="Q6" s="46"/>
      <c r="R6" s="46"/>
      <c r="S6" s="10"/>
      <c r="T6" s="5">
        <f t="shared" si="0"/>
        <v>28.666666666666668</v>
      </c>
      <c r="U6" s="5">
        <f t="shared" si="1"/>
        <v>29.333333333333332</v>
      </c>
      <c r="V6" s="5"/>
      <c r="W6" s="5">
        <f t="shared" si="2"/>
        <v>58</v>
      </c>
      <c r="X6" s="49" t="s">
        <v>28</v>
      </c>
      <c r="Y6" s="45"/>
    </row>
    <row r="7" spans="1:25" x14ac:dyDescent="0.25">
      <c r="A7" s="30">
        <f>IF('Order of Draw'!$F9="","",'Order of Draw'!E9)</f>
        <v>7</v>
      </c>
      <c r="B7" s="13" t="str">
        <f>IF('Order of Draw'!$F9="","",'Order of Draw'!F9)</f>
        <v>OMG</v>
      </c>
      <c r="C7" s="13" t="str">
        <f>IF('Order of Draw'!$F9="","",'Order of Draw'!G9)</f>
        <v>Wall, M McBride</v>
      </c>
      <c r="D7" s="46">
        <v>59</v>
      </c>
      <c r="E7" s="46">
        <v>58</v>
      </c>
      <c r="F7" s="46">
        <v>56</v>
      </c>
      <c r="G7" s="46">
        <v>55</v>
      </c>
      <c r="H7" s="46">
        <v>53</v>
      </c>
      <c r="I7" s="46"/>
      <c r="J7" s="46"/>
      <c r="L7" s="46">
        <v>60</v>
      </c>
      <c r="M7" s="46">
        <v>58</v>
      </c>
      <c r="N7" s="46">
        <v>57</v>
      </c>
      <c r="O7" s="46">
        <v>58</v>
      </c>
      <c r="P7" s="46">
        <v>54</v>
      </c>
      <c r="Q7" s="46"/>
      <c r="R7" s="46"/>
      <c r="S7" s="10"/>
      <c r="T7" s="5">
        <f t="shared" si="0"/>
        <v>28.166666666666668</v>
      </c>
      <c r="U7" s="5">
        <f t="shared" si="1"/>
        <v>28.833333333333332</v>
      </c>
      <c r="V7" s="5"/>
      <c r="W7" s="5">
        <f t="shared" si="2"/>
        <v>57</v>
      </c>
      <c r="X7" s="49" t="s">
        <v>28</v>
      </c>
      <c r="Y7" s="45"/>
    </row>
    <row r="8" spans="1:25" x14ac:dyDescent="0.25">
      <c r="A8" s="30">
        <f>IF('Order of Draw'!$F4="","",'Order of Draw'!E4)</f>
        <v>2</v>
      </c>
      <c r="B8" s="13" t="str">
        <f>IF('Order of Draw'!$F4="","",'Order of Draw'!F4)</f>
        <v>OMG</v>
      </c>
      <c r="C8" s="13" t="str">
        <f>IF('Order of Draw'!$F4="","",'Order of Draw'!G4)</f>
        <v>Tollas, Stern</v>
      </c>
      <c r="D8" s="46">
        <v>52</v>
      </c>
      <c r="E8" s="46">
        <v>55</v>
      </c>
      <c r="F8" s="46">
        <v>56</v>
      </c>
      <c r="G8" s="46">
        <v>55</v>
      </c>
      <c r="H8" s="46">
        <v>54</v>
      </c>
      <c r="I8" s="46"/>
      <c r="J8" s="46"/>
      <c r="L8" s="46">
        <v>54</v>
      </c>
      <c r="M8" s="46">
        <v>55</v>
      </c>
      <c r="N8" s="46">
        <v>55</v>
      </c>
      <c r="O8" s="46">
        <v>58</v>
      </c>
      <c r="P8" s="46">
        <v>48</v>
      </c>
      <c r="Q8" s="46"/>
      <c r="R8" s="46"/>
      <c r="S8" s="10"/>
      <c r="T8" s="5">
        <f t="shared" si="0"/>
        <v>27.333333333333332</v>
      </c>
      <c r="U8" s="5">
        <f t="shared" si="1"/>
        <v>27.333333333333332</v>
      </c>
      <c r="V8" s="5"/>
      <c r="W8" s="5">
        <f t="shared" si="2"/>
        <v>54.666666666666664</v>
      </c>
      <c r="X8" s="49"/>
      <c r="Y8" s="45"/>
    </row>
    <row r="9" spans="1:25" x14ac:dyDescent="0.25">
      <c r="A9" s="30">
        <f>IF('Order of Draw'!$F3="","",'Order of Draw'!E3)</f>
        <v>1</v>
      </c>
      <c r="B9" s="13" t="str">
        <f>IF('Order of Draw'!$F3="","",'Order of Draw'!F3)</f>
        <v>Forest Lake</v>
      </c>
      <c r="C9" s="13" t="str">
        <f>IF('Order of Draw'!$F3="","",'Order of Draw'!G3)</f>
        <v>Ostercamp, Huset</v>
      </c>
      <c r="D9" s="46">
        <v>54</v>
      </c>
      <c r="E9" s="46">
        <v>46</v>
      </c>
      <c r="F9" s="46">
        <v>53</v>
      </c>
      <c r="G9" s="46">
        <v>50</v>
      </c>
      <c r="H9" s="46">
        <v>47</v>
      </c>
      <c r="I9" s="46"/>
      <c r="J9" s="46"/>
      <c r="L9" s="46">
        <v>56</v>
      </c>
      <c r="M9" s="46">
        <v>58</v>
      </c>
      <c r="N9" s="46">
        <v>54</v>
      </c>
      <c r="O9" s="46">
        <v>52</v>
      </c>
      <c r="P9" s="46">
        <v>49</v>
      </c>
      <c r="Q9" s="46"/>
      <c r="R9" s="46"/>
      <c r="S9" s="10"/>
      <c r="T9" s="5">
        <f t="shared" si="0"/>
        <v>25</v>
      </c>
      <c r="U9" s="5">
        <f t="shared" si="1"/>
        <v>27</v>
      </c>
      <c r="V9" s="5"/>
      <c r="W9" s="5">
        <f t="shared" si="2"/>
        <v>52</v>
      </c>
      <c r="X9" s="28"/>
      <c r="Y9" s="45"/>
    </row>
    <row r="10" spans="1:25" hidden="1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5">
        <f t="shared" ref="T10:T29" si="3">(IF(I10&gt;0,(SUM(D10:J10)-MAX(D10:J10)-MIN(D10:J10))*3/5,IF(G10&gt;0,(SUM(D10:H10)-MAX(D10:H10)-MIN(D10:H10)),SUM(D10:F10)))*5/30)</f>
        <v>0</v>
      </c>
      <c r="U10" s="5">
        <f t="shared" ref="U10:U29" si="4">(IF(Q10&gt;0,(SUM(L10:R10)-MAX(L10:R10)-MIN(L10:R10))*3/5,IF(O10&gt;0,(SUM(L10:P10)-MAX(L10:P10)-MIN(L10:P10)),SUM(L10:N10)))*5/30)</f>
        <v>0</v>
      </c>
      <c r="V10" s="5"/>
      <c r="W10" s="5">
        <f t="shared" ref="W10:W29" si="5">T10+U10-V10</f>
        <v>0</v>
      </c>
      <c r="X10" s="28"/>
      <c r="Y10" s="45"/>
    </row>
    <row r="11" spans="1:25" hidden="1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5">
        <f t="shared" si="3"/>
        <v>0</v>
      </c>
      <c r="U11" s="5">
        <f t="shared" si="4"/>
        <v>0</v>
      </c>
      <c r="V11" s="5"/>
      <c r="W11" s="5">
        <f t="shared" si="5"/>
        <v>0</v>
      </c>
      <c r="X11" s="28"/>
      <c r="Y11" s="45"/>
    </row>
    <row r="12" spans="1:25" hidden="1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5">
        <f t="shared" si="3"/>
        <v>0</v>
      </c>
      <c r="U12" s="5">
        <f t="shared" si="4"/>
        <v>0</v>
      </c>
      <c r="V12" s="5"/>
      <c r="W12" s="5">
        <f t="shared" si="5"/>
        <v>0</v>
      </c>
      <c r="X12" s="28"/>
      <c r="Y12" s="45"/>
    </row>
    <row r="13" spans="1:25" hidden="1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5">
        <f t="shared" si="3"/>
        <v>0</v>
      </c>
      <c r="U13" s="5">
        <f t="shared" si="4"/>
        <v>0</v>
      </c>
      <c r="V13" s="5"/>
      <c r="W13" s="5">
        <f t="shared" si="5"/>
        <v>0</v>
      </c>
      <c r="X13" s="28"/>
      <c r="Y13" s="45"/>
    </row>
    <row r="14" spans="1:25" hidden="1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28"/>
      <c r="Y14" s="45"/>
    </row>
    <row r="15" spans="1:25" hidden="1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28"/>
      <c r="Y15" s="45"/>
    </row>
    <row r="16" spans="1:25" hidden="1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49"/>
      <c r="Y16" s="45"/>
    </row>
    <row r="17" spans="1:25" hidden="1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49"/>
      <c r="Y17" s="45"/>
    </row>
    <row r="18" spans="1:25" hidden="1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28"/>
      <c r="Y18" s="45"/>
    </row>
    <row r="19" spans="1:25" hidden="1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28"/>
      <c r="Y19" s="45"/>
    </row>
    <row r="20" spans="1:25" hidden="1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49"/>
      <c r="Y20" s="45"/>
    </row>
    <row r="21" spans="1:25" hidden="1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28"/>
      <c r="Y21" s="45"/>
    </row>
    <row r="22" spans="1:25" hidden="1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49"/>
      <c r="Y22" s="45"/>
    </row>
    <row r="23" spans="1:25" hidden="1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28"/>
      <c r="Y23" s="45"/>
    </row>
    <row r="24" spans="1:25" hidden="1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49"/>
      <c r="Y24" s="45"/>
    </row>
    <row r="25" spans="1:25" hidden="1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hidden="1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hidden="1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hidden="1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28"/>
      <c r="Y28" s="45"/>
    </row>
    <row r="29" spans="1:25" hidden="1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49"/>
      <c r="Y29" s="45"/>
    </row>
    <row r="30" spans="1:25" hidden="1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5">
        <f t="shared" ref="T30:T32" si="6">(IF(I30&gt;0,(SUM(D30:J30)-MAX(D30:J30)-MIN(D30:J30))*3/5,IF(G30&gt;0,(SUM(D30:H30)-MAX(D30:H30)-MIN(D30:H30)),SUM(D30:F30)))*5/30)</f>
        <v>0</v>
      </c>
      <c r="U30" s="5">
        <f t="shared" ref="U30:U32" si="7">(IF(Q30&gt;0,(SUM(L30:R30)-MAX(L30:R30)-MIN(L30:R30))*3/5,IF(O30&gt;0,(SUM(L30:P30)-MAX(L30:P30)-MIN(L30:P30)),SUM(L30:N30)))*5/30)</f>
        <v>0</v>
      </c>
      <c r="V30" s="5"/>
      <c r="W30" s="5">
        <f t="shared" ref="W30:W32" si="8">T30+U30-V30</f>
        <v>0</v>
      </c>
      <c r="X30" s="49"/>
      <c r="Y30" s="45"/>
    </row>
    <row r="31" spans="1:25" hidden="1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5">
        <f t="shared" si="6"/>
        <v>0</v>
      </c>
      <c r="U31" s="5">
        <f t="shared" si="7"/>
        <v>0</v>
      </c>
      <c r="V31" s="5"/>
      <c r="W31" s="5">
        <f t="shared" si="8"/>
        <v>0</v>
      </c>
      <c r="X31" s="28"/>
      <c r="Y31" s="45"/>
    </row>
    <row r="32" spans="1:25" hidden="1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5">
        <f t="shared" si="6"/>
        <v>0</v>
      </c>
      <c r="U32" s="5">
        <f t="shared" si="7"/>
        <v>0</v>
      </c>
      <c r="V32" s="5"/>
      <c r="W32" s="5">
        <f t="shared" si="8"/>
        <v>0</v>
      </c>
      <c r="X32" s="28"/>
      <c r="Y32" s="45"/>
    </row>
  </sheetData>
  <sortState ref="A2:W9">
    <sortCondition descending="1" ref="W2:W9"/>
  </sortState>
  <phoneticPr fontId="1" type="noConversion"/>
  <conditionalFormatting sqref="T6:W29">
    <cfRule type="expression" dxfId="41" priority="24" stopIfTrue="1">
      <formula>MOD(ROW(),2)=0</formula>
    </cfRule>
  </conditionalFormatting>
  <conditionalFormatting sqref="A6:C29">
    <cfRule type="expression" dxfId="40" priority="25" stopIfTrue="1">
      <formula>MOD(ROW(),2)=0</formula>
    </cfRule>
  </conditionalFormatting>
  <conditionalFormatting sqref="A6:C32">
    <cfRule type="expression" dxfId="39" priority="22" stopIfTrue="1">
      <formula>MOD(ROW(),2)=0</formula>
    </cfRule>
  </conditionalFormatting>
  <conditionalFormatting sqref="T30:W30">
    <cfRule type="expression" dxfId="38" priority="20" stopIfTrue="1">
      <formula>MOD(ROW(),2)=0</formula>
    </cfRule>
  </conditionalFormatting>
  <conditionalFormatting sqref="A30:C30">
    <cfRule type="expression" dxfId="37" priority="21" stopIfTrue="1">
      <formula>MOD(ROW(),2)=0</formula>
    </cfRule>
  </conditionalFormatting>
  <conditionalFormatting sqref="A30:C30">
    <cfRule type="expression" dxfId="36" priority="18" stopIfTrue="1">
      <formula>MOD(ROW(),2)=0</formula>
    </cfRule>
  </conditionalFormatting>
  <conditionalFormatting sqref="T31:W31">
    <cfRule type="expression" dxfId="35" priority="16" stopIfTrue="1">
      <formula>MOD(ROW(),2)=0</formula>
    </cfRule>
  </conditionalFormatting>
  <conditionalFormatting sqref="A31:C31">
    <cfRule type="expression" dxfId="34" priority="17" stopIfTrue="1">
      <formula>MOD(ROW(),2)=0</formula>
    </cfRule>
  </conditionalFormatting>
  <conditionalFormatting sqref="A31:C31">
    <cfRule type="expression" dxfId="33" priority="14" stopIfTrue="1">
      <formula>MOD(ROW(),2)=0</formula>
    </cfRule>
  </conditionalFormatting>
  <conditionalFormatting sqref="T32:W32">
    <cfRule type="expression" dxfId="32" priority="12" stopIfTrue="1">
      <formula>MOD(ROW(),2)=0</formula>
    </cfRule>
  </conditionalFormatting>
  <conditionalFormatting sqref="A32:C32">
    <cfRule type="expression" dxfId="31" priority="13" stopIfTrue="1">
      <formula>MOD(ROW(),2)=0</formula>
    </cfRule>
  </conditionalFormatting>
  <conditionalFormatting sqref="A32:C32">
    <cfRule type="expression" dxfId="30" priority="10" stopIfTrue="1">
      <formula>MOD(ROW(),2)=0</formula>
    </cfRule>
  </conditionalFormatting>
  <conditionalFormatting sqref="T3:W5">
    <cfRule type="expression" dxfId="29" priority="4" stopIfTrue="1">
      <formula>MOD(ROW(),2)=0</formula>
    </cfRule>
  </conditionalFormatting>
  <conditionalFormatting sqref="A3:C5">
    <cfRule type="expression" dxfId="28" priority="5" stopIfTrue="1">
      <formula>MOD(ROW(),2)=0</formula>
    </cfRule>
  </conditionalFormatting>
  <conditionalFormatting sqref="L3:R32">
    <cfRule type="expression" dxfId="27" priority="1" stopIfTrue="1">
      <formula>MOD(ROW(),2)=0</formula>
    </cfRule>
  </conditionalFormatting>
  <conditionalFormatting sqref="D3:J32">
    <cfRule type="expression" dxfId="26" priority="2" stopIfTrue="1">
      <formula>MOD(ROW(),2)=0</formula>
    </cfRule>
  </conditionalFormatting>
  <pageMargins left="0.4" right="0.4" top="1" bottom="1" header="0.5" footer="0.5"/>
  <pageSetup scale="83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O47" sqref="O47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26.140625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27</v>
      </c>
    </row>
    <row r="3" spans="1:25" x14ac:dyDescent="0.2">
      <c r="A3" s="51">
        <f>IF('Order of Draw'!$J7="","",'Order of Draw'!I7)</f>
        <v>5</v>
      </c>
      <c r="B3" s="52" t="str">
        <f>IF('Order of Draw'!$J7="","",'Order of Draw'!J7)</f>
        <v>Forest Lake</v>
      </c>
      <c r="C3" s="52" t="str">
        <f>IF('Order of Draw'!$J7="","",'Order of Draw'!K7)</f>
        <v>Brenk, Chatwin, Dunrud</v>
      </c>
      <c r="D3" s="46">
        <v>67</v>
      </c>
      <c r="E3" s="46">
        <v>66</v>
      </c>
      <c r="F3" s="46">
        <v>64</v>
      </c>
      <c r="G3" s="46">
        <v>65</v>
      </c>
      <c r="H3" s="46">
        <v>64</v>
      </c>
      <c r="I3" s="46"/>
      <c r="J3" s="46"/>
      <c r="L3" s="46">
        <v>70</v>
      </c>
      <c r="M3" s="46">
        <v>66</v>
      </c>
      <c r="N3" s="46">
        <v>65</v>
      </c>
      <c r="O3" s="46">
        <v>68</v>
      </c>
      <c r="P3" s="46">
        <v>64</v>
      </c>
      <c r="Q3" s="46"/>
      <c r="R3" s="46"/>
      <c r="S3" s="10"/>
      <c r="T3" s="42">
        <f t="shared" ref="T3:T8" si="0">(IF(I3&gt;0,(SUM(D3:J3)-MAX(D3:J3)-MIN(D3:J3))*3/5,IF(G3&gt;0,(SUM(D3:H3)-MAX(D3:H3)-MIN(D3:H3)),SUM(D3:F3)))*5/30)</f>
        <v>32.5</v>
      </c>
      <c r="U3" s="42">
        <f t="shared" ref="U3:U8" si="1">(IF(Q3&gt;0,(SUM(L3:R3)-MAX(L3:R3)-MIN(L3:R3))*3/5,IF(O3&gt;0,(SUM(L3:P3)-MAX(L3:P3)-MIN(L3:P3)),SUM(L3:N3)))*5/30)</f>
        <v>33.166666666666664</v>
      </c>
      <c r="V3" s="42"/>
      <c r="W3" s="42">
        <f t="shared" ref="W3:W8" si="2">T3+U3-V3</f>
        <v>65.666666666666657</v>
      </c>
      <c r="X3" s="49" t="s">
        <v>28</v>
      </c>
      <c r="Y3" s="45"/>
    </row>
    <row r="4" spans="1:25" x14ac:dyDescent="0.25">
      <c r="A4" s="51">
        <f>IF('Order of Draw'!$J4="","",'Order of Draw'!I4)</f>
        <v>2</v>
      </c>
      <c r="B4" s="52" t="str">
        <f>IF('Order of Draw'!$J4="","",'Order of Draw'!J4)</f>
        <v>Forest Lake</v>
      </c>
      <c r="C4" s="53" t="s">
        <v>55</v>
      </c>
      <c r="D4" s="46">
        <v>63</v>
      </c>
      <c r="E4" s="46">
        <v>63</v>
      </c>
      <c r="F4" s="46">
        <v>62</v>
      </c>
      <c r="G4" s="46">
        <v>64</v>
      </c>
      <c r="H4" s="46">
        <v>65</v>
      </c>
      <c r="I4" s="46"/>
      <c r="J4" s="46"/>
      <c r="L4" s="46">
        <v>65</v>
      </c>
      <c r="M4" s="46">
        <v>64</v>
      </c>
      <c r="N4" s="46">
        <v>63</v>
      </c>
      <c r="O4" s="46">
        <v>65</v>
      </c>
      <c r="P4" s="46">
        <v>66</v>
      </c>
      <c r="Q4" s="46"/>
      <c r="R4" s="46"/>
      <c r="S4" s="10"/>
      <c r="T4" s="5">
        <f t="shared" si="0"/>
        <v>31.666666666666668</v>
      </c>
      <c r="U4" s="5">
        <f t="shared" si="1"/>
        <v>32.333333333333336</v>
      </c>
      <c r="V4" s="5"/>
      <c r="W4" s="5">
        <f t="shared" si="2"/>
        <v>64</v>
      </c>
      <c r="X4" s="49"/>
      <c r="Y4" s="45"/>
    </row>
    <row r="5" spans="1:25" x14ac:dyDescent="0.25">
      <c r="A5" s="51">
        <f>IF('Order of Draw'!$J3="","",'Order of Draw'!I3)</f>
        <v>1</v>
      </c>
      <c r="B5" s="52" t="str">
        <f>IF('Order of Draw'!$J3="","",'Order of Draw'!J3)</f>
        <v>Forest Lake</v>
      </c>
      <c r="C5" s="52" t="s">
        <v>40</v>
      </c>
      <c r="D5" s="46">
        <v>62</v>
      </c>
      <c r="E5" s="46">
        <v>59</v>
      </c>
      <c r="F5" s="46">
        <v>59</v>
      </c>
      <c r="G5" s="46">
        <v>61</v>
      </c>
      <c r="H5" s="46">
        <v>61</v>
      </c>
      <c r="I5" s="46"/>
      <c r="J5" s="46"/>
      <c r="L5" s="46">
        <v>64</v>
      </c>
      <c r="M5" s="46">
        <v>59</v>
      </c>
      <c r="N5" s="46">
        <v>62</v>
      </c>
      <c r="O5" s="46">
        <v>64</v>
      </c>
      <c r="P5" s="46">
        <v>63</v>
      </c>
      <c r="Q5" s="46"/>
      <c r="R5" s="46"/>
      <c r="S5" s="10"/>
      <c r="T5" s="5">
        <f t="shared" si="0"/>
        <v>30.166666666666668</v>
      </c>
      <c r="U5" s="5">
        <f t="shared" si="1"/>
        <v>31.5</v>
      </c>
      <c r="V5" s="5"/>
      <c r="W5" s="5">
        <f t="shared" si="2"/>
        <v>61.666666666666671</v>
      </c>
      <c r="X5" s="49"/>
      <c r="Y5" s="45"/>
    </row>
    <row r="6" spans="1:25" x14ac:dyDescent="0.2">
      <c r="A6" s="51">
        <f>IF('Order of Draw'!$J6="","",'Order of Draw'!I6)</f>
        <v>4</v>
      </c>
      <c r="B6" s="52" t="s">
        <v>32</v>
      </c>
      <c r="C6" s="53" t="s">
        <v>42</v>
      </c>
      <c r="D6" s="46">
        <v>64</v>
      </c>
      <c r="E6" s="46">
        <v>61</v>
      </c>
      <c r="F6" s="46">
        <v>58</v>
      </c>
      <c r="G6" s="46">
        <v>64</v>
      </c>
      <c r="H6" s="46">
        <v>56</v>
      </c>
      <c r="I6" s="46"/>
      <c r="J6" s="46"/>
      <c r="L6" s="46">
        <v>67</v>
      </c>
      <c r="M6" s="46">
        <v>60</v>
      </c>
      <c r="N6" s="46">
        <v>61</v>
      </c>
      <c r="O6" s="46">
        <v>66</v>
      </c>
      <c r="P6" s="46">
        <v>57</v>
      </c>
      <c r="Q6" s="46"/>
      <c r="R6" s="46"/>
      <c r="S6" s="10"/>
      <c r="T6" s="42">
        <f t="shared" si="0"/>
        <v>30.5</v>
      </c>
      <c r="U6" s="42">
        <f t="shared" si="1"/>
        <v>31.166666666666668</v>
      </c>
      <c r="V6" s="42"/>
      <c r="W6" s="42">
        <f t="shared" si="2"/>
        <v>61.666666666666671</v>
      </c>
      <c r="X6" s="49" t="s">
        <v>28</v>
      </c>
      <c r="Y6" s="45"/>
    </row>
    <row r="7" spans="1:25" x14ac:dyDescent="0.2">
      <c r="A7" s="51">
        <f>IF('Order of Draw'!$J8="","",'Order of Draw'!I8)</f>
        <v>6</v>
      </c>
      <c r="B7" s="52" t="str">
        <f>IF('Order of Draw'!$J8="","",'Order of Draw'!J8)</f>
        <v>OMG</v>
      </c>
      <c r="C7" s="52" t="str">
        <f>IF('Order of Draw'!$J8="","",'Order of Draw'!K8)</f>
        <v>Dill, L McBride, Merrick</v>
      </c>
      <c r="D7" s="46">
        <v>59</v>
      </c>
      <c r="E7" s="46">
        <v>55</v>
      </c>
      <c r="F7" s="46">
        <v>60</v>
      </c>
      <c r="G7" s="46">
        <v>56</v>
      </c>
      <c r="H7" s="46">
        <v>57</v>
      </c>
      <c r="I7" s="46"/>
      <c r="J7" s="46"/>
      <c r="L7" s="46">
        <v>59</v>
      </c>
      <c r="M7" s="46">
        <v>55</v>
      </c>
      <c r="N7" s="46">
        <v>62</v>
      </c>
      <c r="O7" s="46">
        <v>56</v>
      </c>
      <c r="P7" s="46">
        <v>59</v>
      </c>
      <c r="Q7" s="46"/>
      <c r="R7" s="46"/>
      <c r="S7" s="10"/>
      <c r="T7" s="42">
        <f t="shared" si="0"/>
        <v>28.666666666666668</v>
      </c>
      <c r="U7" s="42">
        <f t="shared" si="1"/>
        <v>29</v>
      </c>
      <c r="V7" s="42"/>
      <c r="W7" s="42">
        <f t="shared" si="2"/>
        <v>57.666666666666671</v>
      </c>
      <c r="X7" s="49" t="s">
        <v>28</v>
      </c>
      <c r="Y7" s="45"/>
    </row>
    <row r="8" spans="1:25" x14ac:dyDescent="0.25">
      <c r="A8" s="51">
        <f>IF('Order of Draw'!$J5="","",'Order of Draw'!I5)</f>
        <v>3</v>
      </c>
      <c r="B8" s="52" t="s">
        <v>29</v>
      </c>
      <c r="C8" s="52" t="s">
        <v>41</v>
      </c>
      <c r="D8" s="46">
        <v>52</v>
      </c>
      <c r="E8" s="46">
        <v>57</v>
      </c>
      <c r="F8" s="46">
        <v>56</v>
      </c>
      <c r="G8" s="46">
        <v>55</v>
      </c>
      <c r="H8" s="46">
        <v>51</v>
      </c>
      <c r="I8" s="46"/>
      <c r="J8" s="46"/>
      <c r="L8" s="46">
        <v>54</v>
      </c>
      <c r="M8" s="46">
        <v>59</v>
      </c>
      <c r="N8" s="46">
        <v>57</v>
      </c>
      <c r="O8" s="46">
        <v>58</v>
      </c>
      <c r="P8" s="46">
        <v>52</v>
      </c>
      <c r="Q8" s="46"/>
      <c r="R8" s="46"/>
      <c r="S8" s="10"/>
      <c r="T8" s="5">
        <f t="shared" si="0"/>
        <v>27.166666666666668</v>
      </c>
      <c r="U8" s="5">
        <f t="shared" si="1"/>
        <v>28.166666666666668</v>
      </c>
      <c r="V8" s="5"/>
      <c r="W8" s="5">
        <f t="shared" si="2"/>
        <v>55.333333333333336</v>
      </c>
      <c r="X8" s="49"/>
      <c r="Y8" s="45"/>
    </row>
    <row r="9" spans="1:25" hidden="1" x14ac:dyDescent="0.2">
      <c r="A9" s="51" t="str">
        <f>IF('Order of Draw'!$J9="","",'Order of Draw'!I9)</f>
        <v/>
      </c>
      <c r="B9" s="52" t="str">
        <f>IF('Order of Draw'!$J9="","",'Order of Draw'!J9)</f>
        <v/>
      </c>
      <c r="C9" s="52" t="str">
        <f>IF('Order of Draw'!$J9="","",'Order of Draw'!K9)</f>
        <v/>
      </c>
      <c r="D9" s="46"/>
      <c r="E9" s="46"/>
      <c r="F9" s="46"/>
      <c r="G9" s="46"/>
      <c r="H9" s="46"/>
      <c r="I9" s="46"/>
      <c r="J9" s="46"/>
      <c r="L9" s="46"/>
      <c r="M9" s="46"/>
      <c r="N9" s="46"/>
      <c r="O9" s="46"/>
      <c r="P9" s="46"/>
      <c r="Q9" s="46"/>
      <c r="R9" s="46"/>
      <c r="S9" s="10"/>
      <c r="T9" s="42">
        <f t="shared" ref="T9:T32" si="3">(IF(I9&gt;0,(SUM(D9:J9)-MAX(D9:J9)-MIN(D9:J9))*3/5,IF(G9&gt;0,(SUM(D9:H9)-MAX(D9:H9)-MIN(D9:H9)),SUM(D9:F9)))*5/30)</f>
        <v>0</v>
      </c>
      <c r="U9" s="42">
        <f t="shared" ref="U9:U32" si="4">(IF(Q9&gt;0,(SUM(L9:R9)-MAX(L9:R9)-MIN(L9:R9))*3/5,IF(O9&gt;0,(SUM(L9:P9)-MAX(L9:P9)-MIN(L9:P9)),SUM(L9:N9)))*5/30)</f>
        <v>0</v>
      </c>
      <c r="V9" s="42"/>
      <c r="W9" s="42">
        <f t="shared" ref="W9:W32" si="5">T9+U9-V9</f>
        <v>0</v>
      </c>
      <c r="Y9" s="45"/>
    </row>
    <row r="10" spans="1:25" hidden="1" x14ac:dyDescent="0.2">
      <c r="A10" s="51" t="str">
        <f>IF('Order of Draw'!$J10="","",'Order of Draw'!I10)</f>
        <v/>
      </c>
      <c r="B10" s="52" t="str">
        <f>IF('Order of Draw'!$J10="","",'Order of Draw'!J10)</f>
        <v/>
      </c>
      <c r="C10" s="52" t="str">
        <f>IF('Order of Draw'!$J10="","",'Order of Draw'!K10)</f>
        <v/>
      </c>
      <c r="D10" s="46"/>
      <c r="E10" s="46"/>
      <c r="F10" s="46"/>
      <c r="G10" s="46"/>
      <c r="H10" s="46"/>
      <c r="I10" s="46"/>
      <c r="J10" s="46"/>
      <c r="L10" s="46"/>
      <c r="M10" s="46"/>
      <c r="N10" s="46"/>
      <c r="O10" s="46"/>
      <c r="P10" s="46"/>
      <c r="Q10" s="46"/>
      <c r="R10" s="46"/>
      <c r="S10" s="10"/>
      <c r="T10" s="42">
        <f t="shared" si="3"/>
        <v>0</v>
      </c>
      <c r="U10" s="42">
        <f t="shared" si="4"/>
        <v>0</v>
      </c>
      <c r="V10" s="42"/>
      <c r="W10" s="42">
        <f t="shared" si="5"/>
        <v>0</v>
      </c>
      <c r="Y10" s="45"/>
    </row>
    <row r="11" spans="1:25" hidden="1" x14ac:dyDescent="0.2">
      <c r="A11" s="51" t="str">
        <f>IF('Order of Draw'!$J11="","",'Order of Draw'!I11)</f>
        <v/>
      </c>
      <c r="B11" s="52" t="str">
        <f>IF('Order of Draw'!$J11="","",'Order of Draw'!J11)</f>
        <v/>
      </c>
      <c r="C11" s="52" t="str">
        <f>IF('Order of Draw'!$J11="","",'Order of Draw'!K11)</f>
        <v/>
      </c>
      <c r="D11" s="46"/>
      <c r="E11" s="46"/>
      <c r="F11" s="46"/>
      <c r="G11" s="46"/>
      <c r="H11" s="46"/>
      <c r="I11" s="46"/>
      <c r="J11" s="46"/>
      <c r="L11" s="46"/>
      <c r="M11" s="46"/>
      <c r="N11" s="46"/>
      <c r="O11" s="46"/>
      <c r="P11" s="46"/>
      <c r="Q11" s="46"/>
      <c r="R11" s="46"/>
      <c r="S11" s="10"/>
      <c r="T11" s="42">
        <f t="shared" si="3"/>
        <v>0</v>
      </c>
      <c r="U11" s="42">
        <f t="shared" si="4"/>
        <v>0</v>
      </c>
      <c r="V11" s="42"/>
      <c r="W11" s="42">
        <f t="shared" si="5"/>
        <v>0</v>
      </c>
      <c r="Y11" s="45"/>
    </row>
    <row r="12" spans="1:25" hidden="1" x14ac:dyDescent="0.2">
      <c r="A12" s="51" t="str">
        <f>IF('Order of Draw'!$J12="","",'Order of Draw'!I12)</f>
        <v/>
      </c>
      <c r="B12" s="52" t="str">
        <f>IF('Order of Draw'!$J12="","",'Order of Draw'!J12)</f>
        <v/>
      </c>
      <c r="C12" s="52" t="str">
        <f>IF('Order of Draw'!$J12="","",'Order of Draw'!K12)</f>
        <v/>
      </c>
      <c r="D12" s="46"/>
      <c r="E12" s="46"/>
      <c r="F12" s="46"/>
      <c r="G12" s="46"/>
      <c r="H12" s="46"/>
      <c r="I12" s="46"/>
      <c r="J12" s="46"/>
      <c r="L12" s="46"/>
      <c r="M12" s="46"/>
      <c r="N12" s="46"/>
      <c r="O12" s="46"/>
      <c r="P12" s="46"/>
      <c r="Q12" s="46"/>
      <c r="R12" s="46"/>
      <c r="S12" s="10"/>
      <c r="T12" s="42">
        <f t="shared" si="3"/>
        <v>0</v>
      </c>
      <c r="U12" s="42">
        <f t="shared" si="4"/>
        <v>0</v>
      </c>
      <c r="V12" s="42"/>
      <c r="W12" s="42">
        <f t="shared" si="5"/>
        <v>0</v>
      </c>
      <c r="Y12" s="45"/>
    </row>
    <row r="13" spans="1:25" hidden="1" x14ac:dyDescent="0.2">
      <c r="A13" s="51" t="str">
        <f>IF('Order of Draw'!$J13="","",'Order of Draw'!I13)</f>
        <v/>
      </c>
      <c r="B13" s="52" t="str">
        <f>IF('Order of Draw'!$J13="","",'Order of Draw'!J13)</f>
        <v/>
      </c>
      <c r="C13" s="52" t="str">
        <f>IF('Order of Draw'!$J13="","",'Order of Draw'!K13)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42">
        <f t="shared" si="3"/>
        <v>0</v>
      </c>
      <c r="U13" s="42">
        <f t="shared" si="4"/>
        <v>0</v>
      </c>
      <c r="V13" s="42"/>
      <c r="W13" s="42">
        <f t="shared" si="5"/>
        <v>0</v>
      </c>
      <c r="Y13" s="45"/>
    </row>
    <row r="14" spans="1:25" hidden="1" x14ac:dyDescent="0.2">
      <c r="A14" s="51" t="str">
        <f>IF('Order of Draw'!$J14="","",'Order of Draw'!I14)</f>
        <v/>
      </c>
      <c r="B14" s="52" t="str">
        <f>IF('Order of Draw'!$J14="","",'Order of Draw'!J14)</f>
        <v/>
      </c>
      <c r="C14" s="52" t="str">
        <f>IF('Order of Draw'!$J14="","",'Order of Draw'!K14)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42">
        <f t="shared" si="3"/>
        <v>0</v>
      </c>
      <c r="U14" s="42">
        <f t="shared" si="4"/>
        <v>0</v>
      </c>
      <c r="V14" s="42"/>
      <c r="W14" s="42">
        <f t="shared" si="5"/>
        <v>0</v>
      </c>
      <c r="X14" s="47"/>
      <c r="Y14" s="45"/>
    </row>
    <row r="15" spans="1:25" hidden="1" x14ac:dyDescent="0.2">
      <c r="A15" s="51" t="str">
        <f>IF('Order of Draw'!$J15="","",'Order of Draw'!I15)</f>
        <v/>
      </c>
      <c r="B15" s="52" t="str">
        <f>IF('Order of Draw'!$J15="","",'Order of Draw'!J15)</f>
        <v/>
      </c>
      <c r="C15" s="52" t="str">
        <f>IF('Order of Draw'!$J15="","",'Order of Draw'!K15)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42">
        <f t="shared" si="3"/>
        <v>0</v>
      </c>
      <c r="U15" s="42">
        <f t="shared" si="4"/>
        <v>0</v>
      </c>
      <c r="V15" s="42"/>
      <c r="W15" s="42">
        <f t="shared" si="5"/>
        <v>0</v>
      </c>
      <c r="Y15" s="45"/>
    </row>
    <row r="16" spans="1:25" hidden="1" x14ac:dyDescent="0.2">
      <c r="A16" s="51" t="str">
        <f>IF('Order of Draw'!$J16="","",'Order of Draw'!I16)</f>
        <v/>
      </c>
      <c r="B16" s="52" t="str">
        <f>IF('Order of Draw'!$J16="","",'Order of Draw'!J16)</f>
        <v/>
      </c>
      <c r="C16" s="52" t="str">
        <f>IF('Order of Draw'!$J16="","",'Order of Draw'!K16)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42">
        <f t="shared" si="3"/>
        <v>0</v>
      </c>
      <c r="U16" s="42">
        <f t="shared" si="4"/>
        <v>0</v>
      </c>
      <c r="V16" s="42"/>
      <c r="W16" s="42">
        <f t="shared" si="5"/>
        <v>0</v>
      </c>
      <c r="Y16" s="45"/>
    </row>
    <row r="17" spans="1:25" hidden="1" x14ac:dyDescent="0.2">
      <c r="A17" s="51" t="str">
        <f>IF('Order of Draw'!$J17="","",'Order of Draw'!I17)</f>
        <v/>
      </c>
      <c r="B17" s="52" t="str">
        <f>IF('Order of Draw'!$J17="","",'Order of Draw'!J17)</f>
        <v/>
      </c>
      <c r="C17" s="52" t="str">
        <f>IF('Order of Draw'!$J17="","",'Order of Draw'!K17)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42">
        <f t="shared" si="3"/>
        <v>0</v>
      </c>
      <c r="U17" s="42">
        <f t="shared" si="4"/>
        <v>0</v>
      </c>
      <c r="V17" s="42"/>
      <c r="W17" s="42">
        <f t="shared" si="5"/>
        <v>0</v>
      </c>
      <c r="Y17" s="45"/>
    </row>
    <row r="18" spans="1:25" hidden="1" x14ac:dyDescent="0.2">
      <c r="A18" s="51" t="str">
        <f>IF('Order of Draw'!$J18="","",'Order of Draw'!I18)</f>
        <v/>
      </c>
      <c r="B18" s="52" t="str">
        <f>IF('Order of Draw'!$J18="","",'Order of Draw'!J18)</f>
        <v/>
      </c>
      <c r="C18" s="52" t="str">
        <f>IF('Order of Draw'!$J18="","",'Order of Draw'!K18)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42">
        <f t="shared" si="3"/>
        <v>0</v>
      </c>
      <c r="U18" s="42">
        <f t="shared" si="4"/>
        <v>0</v>
      </c>
      <c r="V18" s="42"/>
      <c r="W18" s="42">
        <f t="shared" si="5"/>
        <v>0</v>
      </c>
      <c r="Y18" s="45"/>
    </row>
    <row r="19" spans="1:25" hidden="1" x14ac:dyDescent="0.2">
      <c r="A19" s="51" t="str">
        <f>IF('Order of Draw'!$J19="","",'Order of Draw'!I19)</f>
        <v/>
      </c>
      <c r="B19" s="52" t="str">
        <f>IF('Order of Draw'!$J19="","",'Order of Draw'!J19)</f>
        <v/>
      </c>
      <c r="C19" s="52" t="str">
        <f>IF('Order of Draw'!$J19="","",'Order of Draw'!K19)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42">
        <f t="shared" si="3"/>
        <v>0</v>
      </c>
      <c r="U19" s="42">
        <f t="shared" si="4"/>
        <v>0</v>
      </c>
      <c r="V19" s="42"/>
      <c r="W19" s="42">
        <f t="shared" si="5"/>
        <v>0</v>
      </c>
      <c r="Y19" s="45"/>
    </row>
    <row r="20" spans="1:25" hidden="1" x14ac:dyDescent="0.2">
      <c r="A20" s="51" t="str">
        <f>IF('Order of Draw'!$J20="","",'Order of Draw'!I20)</f>
        <v/>
      </c>
      <c r="B20" s="52" t="str">
        <f>IF('Order of Draw'!$J20="","",'Order of Draw'!J20)</f>
        <v/>
      </c>
      <c r="C20" s="52" t="str">
        <f>IF('Order of Draw'!$J20="","",'Order of Draw'!K20)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42">
        <f t="shared" si="3"/>
        <v>0</v>
      </c>
      <c r="U20" s="42">
        <f t="shared" si="4"/>
        <v>0</v>
      </c>
      <c r="V20" s="42"/>
      <c r="W20" s="42">
        <f t="shared" si="5"/>
        <v>0</v>
      </c>
      <c r="Y20" s="45"/>
    </row>
    <row r="21" spans="1:25" hidden="1" x14ac:dyDescent="0.2">
      <c r="A21" s="51" t="str">
        <f>IF('Order of Draw'!$J21="","",'Order of Draw'!I21)</f>
        <v/>
      </c>
      <c r="B21" s="52" t="str">
        <f>IF('Order of Draw'!$J21="","",'Order of Draw'!J21)</f>
        <v/>
      </c>
      <c r="C21" s="52" t="str">
        <f>IF('Order of Draw'!$J21="","",'Order of Draw'!K21)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42">
        <f t="shared" si="3"/>
        <v>0</v>
      </c>
      <c r="U21" s="42">
        <f t="shared" si="4"/>
        <v>0</v>
      </c>
      <c r="V21" s="42"/>
      <c r="W21" s="42">
        <f t="shared" si="5"/>
        <v>0</v>
      </c>
      <c r="X21" s="47"/>
      <c r="Y21" s="45"/>
    </row>
    <row r="22" spans="1:25" hidden="1" x14ac:dyDescent="0.2">
      <c r="A22" s="51" t="str">
        <f>IF('Order of Draw'!$J22="","",'Order of Draw'!I22)</f>
        <v/>
      </c>
      <c r="B22" s="52" t="str">
        <f>IF('Order of Draw'!$J22="","",'Order of Draw'!J22)</f>
        <v/>
      </c>
      <c r="C22" s="52" t="str">
        <f>IF('Order of Draw'!$J22="","",'Order of Draw'!K22)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42">
        <f t="shared" si="3"/>
        <v>0</v>
      </c>
      <c r="U22" s="42">
        <f t="shared" si="4"/>
        <v>0</v>
      </c>
      <c r="V22" s="42"/>
      <c r="W22" s="42">
        <f t="shared" si="5"/>
        <v>0</v>
      </c>
      <c r="Y22" s="45"/>
    </row>
    <row r="23" spans="1:25" hidden="1" x14ac:dyDescent="0.2">
      <c r="A23" s="51" t="str">
        <f>IF('Order of Draw'!$J23="","",'Order of Draw'!I23)</f>
        <v/>
      </c>
      <c r="B23" s="52" t="str">
        <f>IF('Order of Draw'!$J23="","",'Order of Draw'!J23)</f>
        <v/>
      </c>
      <c r="C23" s="52" t="str">
        <f>IF('Order of Draw'!$J23="","",'Order of Draw'!K23)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42">
        <f t="shared" si="3"/>
        <v>0</v>
      </c>
      <c r="U23" s="42">
        <f t="shared" si="4"/>
        <v>0</v>
      </c>
      <c r="V23" s="42"/>
      <c r="W23" s="42">
        <f t="shared" si="5"/>
        <v>0</v>
      </c>
      <c r="Y23" s="45"/>
    </row>
    <row r="24" spans="1:25" hidden="1" x14ac:dyDescent="0.2">
      <c r="A24" s="51" t="str">
        <f>IF('Order of Draw'!$J24="","",'Order of Draw'!I24)</f>
        <v/>
      </c>
      <c r="B24" s="52" t="str">
        <f>IF('Order of Draw'!$J24="","",'Order of Draw'!J24)</f>
        <v/>
      </c>
      <c r="C24" s="52" t="str">
        <f>IF('Order of Draw'!$J24="","",'Order of Draw'!K24)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42">
        <f t="shared" si="3"/>
        <v>0</v>
      </c>
      <c r="U24" s="42">
        <f t="shared" si="4"/>
        <v>0</v>
      </c>
      <c r="V24" s="42"/>
      <c r="W24" s="42">
        <f t="shared" si="5"/>
        <v>0</v>
      </c>
      <c r="X24" s="47"/>
      <c r="Y24" s="45"/>
    </row>
    <row r="25" spans="1:25" hidden="1" x14ac:dyDescent="0.2">
      <c r="A25" s="51" t="str">
        <f>IF('Order of Draw'!$J25="","",'Order of Draw'!I25)</f>
        <v/>
      </c>
      <c r="B25" s="52" t="str">
        <f>IF('Order of Draw'!$J25="","",'Order of Draw'!J25)</f>
        <v/>
      </c>
      <c r="C25" s="52" t="str">
        <f>IF('Order of Draw'!$J25="","",'Order of Draw'!K25)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42">
        <f t="shared" si="3"/>
        <v>0</v>
      </c>
      <c r="U25" s="42">
        <f t="shared" si="4"/>
        <v>0</v>
      </c>
      <c r="V25" s="42"/>
      <c r="W25" s="42">
        <f t="shared" si="5"/>
        <v>0</v>
      </c>
      <c r="X25" s="47"/>
      <c r="Y25" s="45"/>
    </row>
    <row r="26" spans="1:25" hidden="1" x14ac:dyDescent="0.2">
      <c r="A26" s="51" t="str">
        <f>IF('Order of Draw'!$J26="","",'Order of Draw'!I26)</f>
        <v/>
      </c>
      <c r="B26" s="52" t="str">
        <f>IF('Order of Draw'!$J26="","",'Order of Draw'!J26)</f>
        <v/>
      </c>
      <c r="C26" s="52" t="str">
        <f>IF('Order of Draw'!$J26="","",'Order of Draw'!K26)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42">
        <f t="shared" si="3"/>
        <v>0</v>
      </c>
      <c r="U26" s="42">
        <f t="shared" si="4"/>
        <v>0</v>
      </c>
      <c r="V26" s="42"/>
      <c r="W26" s="42">
        <f t="shared" si="5"/>
        <v>0</v>
      </c>
      <c r="Y26" s="45"/>
    </row>
    <row r="27" spans="1:25" hidden="1" x14ac:dyDescent="0.2">
      <c r="A27" s="51" t="str">
        <f>IF('Order of Draw'!$J27="","",'Order of Draw'!I27)</f>
        <v/>
      </c>
      <c r="B27" s="52" t="str">
        <f>IF('Order of Draw'!$J27="","",'Order of Draw'!J27)</f>
        <v/>
      </c>
      <c r="C27" s="52" t="str">
        <f>IF('Order of Draw'!$J27="","",'Order of Draw'!K27)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42">
        <f t="shared" si="3"/>
        <v>0</v>
      </c>
      <c r="U27" s="42">
        <f t="shared" si="4"/>
        <v>0</v>
      </c>
      <c r="V27" s="42"/>
      <c r="W27" s="42">
        <f t="shared" si="5"/>
        <v>0</v>
      </c>
      <c r="Y27" s="45"/>
    </row>
    <row r="28" spans="1:25" hidden="1" x14ac:dyDescent="0.2">
      <c r="A28" s="51" t="str">
        <f>IF('Order of Draw'!$J28="","",'Order of Draw'!I28)</f>
        <v/>
      </c>
      <c r="B28" s="52" t="str">
        <f>IF('Order of Draw'!$J28="","",'Order of Draw'!J28)</f>
        <v/>
      </c>
      <c r="C28" s="52" t="str">
        <f>IF('Order of Draw'!$J28="","",'Order of Draw'!K28)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42">
        <f t="shared" si="3"/>
        <v>0</v>
      </c>
      <c r="U28" s="42">
        <f t="shared" si="4"/>
        <v>0</v>
      </c>
      <c r="V28" s="42"/>
      <c r="W28" s="42">
        <f t="shared" si="5"/>
        <v>0</v>
      </c>
      <c r="Y28" s="45"/>
    </row>
    <row r="29" spans="1:25" hidden="1" x14ac:dyDescent="0.2">
      <c r="A29" s="51" t="str">
        <f>IF('Order of Draw'!$J29="","",'Order of Draw'!I29)</f>
        <v/>
      </c>
      <c r="B29" s="52" t="str">
        <f>IF('Order of Draw'!$J29="","",'Order of Draw'!J29)</f>
        <v/>
      </c>
      <c r="C29" s="52" t="str">
        <f>IF('Order of Draw'!$J29="","",'Order of Draw'!K29)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42">
        <f t="shared" si="3"/>
        <v>0</v>
      </c>
      <c r="U29" s="42">
        <f t="shared" si="4"/>
        <v>0</v>
      </c>
      <c r="V29" s="42"/>
      <c r="W29" s="42">
        <f t="shared" si="5"/>
        <v>0</v>
      </c>
      <c r="X29" s="47"/>
      <c r="Y29" s="45"/>
    </row>
    <row r="30" spans="1:25" hidden="1" x14ac:dyDescent="0.2">
      <c r="A30" s="51" t="str">
        <f>IF('Order of Draw'!$J30="","",'Order of Draw'!I30)</f>
        <v/>
      </c>
      <c r="B30" s="52" t="str">
        <f>IF('Order of Draw'!$J30="","",'Order of Draw'!J30)</f>
        <v/>
      </c>
      <c r="C30" s="52" t="str">
        <f>IF('Order of Draw'!$J30="","",'Order of Draw'!K30)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42">
        <f t="shared" si="3"/>
        <v>0</v>
      </c>
      <c r="U30" s="42">
        <f t="shared" si="4"/>
        <v>0</v>
      </c>
      <c r="V30" s="42"/>
      <c r="W30" s="42">
        <f t="shared" si="5"/>
        <v>0</v>
      </c>
      <c r="Y30" s="45"/>
    </row>
    <row r="31" spans="1:25" hidden="1" x14ac:dyDescent="0.2">
      <c r="A31" s="51" t="str">
        <f>IF('Order of Draw'!$J31="","",'Order of Draw'!I31)</f>
        <v/>
      </c>
      <c r="B31" s="52" t="str">
        <f>IF('Order of Draw'!$J31="","",'Order of Draw'!J31)</f>
        <v/>
      </c>
      <c r="C31" s="52" t="str">
        <f>IF('Order of Draw'!$J31="","",'Order of Draw'!K31)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42">
        <f t="shared" si="3"/>
        <v>0</v>
      </c>
      <c r="U31" s="42">
        <f t="shared" si="4"/>
        <v>0</v>
      </c>
      <c r="V31" s="42"/>
      <c r="W31" s="42">
        <f t="shared" si="5"/>
        <v>0</v>
      </c>
      <c r="Y31" s="45"/>
    </row>
    <row r="32" spans="1:25" hidden="1" x14ac:dyDescent="0.2">
      <c r="A32" s="51" t="str">
        <f>IF('Order of Draw'!$J32="","",'Order of Draw'!I32)</f>
        <v/>
      </c>
      <c r="B32" s="52" t="str">
        <f>IF('Order of Draw'!$J32="","",'Order of Draw'!J32)</f>
        <v/>
      </c>
      <c r="C32" s="52" t="str">
        <f>IF('Order of Draw'!$J32="","",'Order of Draw'!K32)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42">
        <f t="shared" si="3"/>
        <v>0</v>
      </c>
      <c r="U32" s="42">
        <f t="shared" si="4"/>
        <v>0</v>
      </c>
      <c r="V32" s="42"/>
      <c r="W32" s="42">
        <f t="shared" si="5"/>
        <v>0</v>
      </c>
      <c r="X32" s="47"/>
      <c r="Y32" s="45"/>
    </row>
    <row r="33" spans="20:23" hidden="1" x14ac:dyDescent="0.2">
      <c r="T33" s="43"/>
      <c r="U33" s="43"/>
      <c r="V33" s="44"/>
      <c r="W33" s="33"/>
    </row>
  </sheetData>
  <sortState ref="A3:X8">
    <sortCondition descending="1" ref="W3:W8"/>
  </sortState>
  <phoneticPr fontId="1" type="noConversion"/>
  <conditionalFormatting sqref="T6:W32">
    <cfRule type="expression" dxfId="25" priority="17" stopIfTrue="1">
      <formula>MOD(ROW(),2)=0</formula>
    </cfRule>
  </conditionalFormatting>
  <conditionalFormatting sqref="A7:C29">
    <cfRule type="expression" dxfId="24" priority="18" stopIfTrue="1">
      <formula>MOD(ROW(),2)=0</formula>
    </cfRule>
  </conditionalFormatting>
  <conditionalFormatting sqref="C7:C32">
    <cfRule type="expression" dxfId="23" priority="12" stopIfTrue="1">
      <formula>MOD(ROW(),2)=0</formula>
    </cfRule>
  </conditionalFormatting>
  <conditionalFormatting sqref="A7:A32">
    <cfRule type="expression" dxfId="22" priority="14" stopIfTrue="1">
      <formula>MOD(ROW(),2)=0</formula>
    </cfRule>
  </conditionalFormatting>
  <conditionalFormatting sqref="B7:B32">
    <cfRule type="expression" dxfId="21" priority="13" stopIfTrue="1">
      <formula>MOD(ROW(),2)=0</formula>
    </cfRule>
  </conditionalFormatting>
  <conditionalFormatting sqref="T3:W5">
    <cfRule type="expression" dxfId="20" priority="8" stopIfTrue="1">
      <formula>MOD(ROW(),2)=0</formula>
    </cfRule>
  </conditionalFormatting>
  <conditionalFormatting sqref="A4:C4 A6:C6 A5:B5 A3:B3">
    <cfRule type="expression" dxfId="19" priority="9" stopIfTrue="1">
      <formula>MOD(ROW(),2)=0</formula>
    </cfRule>
  </conditionalFormatting>
  <conditionalFormatting sqref="L3:R32">
    <cfRule type="expression" dxfId="18" priority="5" stopIfTrue="1">
      <formula>MOD(ROW(),2)=0</formula>
    </cfRule>
  </conditionalFormatting>
  <conditionalFormatting sqref="D3:J32">
    <cfRule type="expression" dxfId="17" priority="6" stopIfTrue="1">
      <formula>MOD(ROW(),2)=0</formula>
    </cfRule>
  </conditionalFormatting>
  <conditionalFormatting sqref="C5">
    <cfRule type="expression" dxfId="16" priority="4" stopIfTrue="1">
      <formula>MOD(ROW(),2)=0</formula>
    </cfRule>
  </conditionalFormatting>
  <conditionalFormatting sqref="C5">
    <cfRule type="expression" dxfId="15" priority="3" stopIfTrue="1">
      <formula>MOD(ROW(),2)=0</formula>
    </cfRule>
  </conditionalFormatting>
  <conditionalFormatting sqref="C3">
    <cfRule type="expression" dxfId="14" priority="2" stopIfTrue="1">
      <formula>MOD(ROW(),2)=0</formula>
    </cfRule>
  </conditionalFormatting>
  <conditionalFormatting sqref="C3">
    <cfRule type="expression" dxfId="13" priority="1" stopIfTrue="1">
      <formula>MOD(ROW(),2)=0</formula>
    </cfRule>
  </conditionalFormatting>
  <pageMargins left="0.4" right="0.4" top="1" bottom="1" header="0.5" footer="0.5"/>
  <pageSetup scale="78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C52" sqref="C52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41.42578125" style="18" customWidth="1"/>
    <col min="4" max="4" width="8.85546875" style="1" customWidth="1"/>
    <col min="5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hidden="1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54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48" t="s">
        <v>11</v>
      </c>
      <c r="Y2" s="31" t="s">
        <v>27</v>
      </c>
    </row>
    <row r="3" spans="1:26" ht="26.25" x14ac:dyDescent="0.25">
      <c r="A3" s="30">
        <f>IF('Order of Draw'!$N11="","",'Order of Draw'!M11)</f>
        <v>9</v>
      </c>
      <c r="B3" s="13" t="str">
        <f>IF('Order of Draw'!$N11="","",'Order of Draw'!N11)</f>
        <v>Forest Lake</v>
      </c>
      <c r="C3" s="55" t="str">
        <f>IF('Order of Draw'!$N11="","",'Order of Draw'!O11)</f>
        <v>Brenk, Chatwin, Crohn, Dunrud, Schoonover, Walker, Sardeson, Peterson</v>
      </c>
      <c r="D3" s="46">
        <v>70</v>
      </c>
      <c r="E3" s="46">
        <v>70</v>
      </c>
      <c r="F3" s="46">
        <v>71</v>
      </c>
      <c r="G3" s="46">
        <v>67</v>
      </c>
      <c r="H3" s="46">
        <v>64</v>
      </c>
      <c r="I3" s="46"/>
      <c r="J3" s="46"/>
      <c r="L3" s="46">
        <v>69</v>
      </c>
      <c r="M3" s="46">
        <v>74</v>
      </c>
      <c r="N3" s="46">
        <v>70</v>
      </c>
      <c r="O3" s="46">
        <v>67</v>
      </c>
      <c r="P3" s="46">
        <v>66</v>
      </c>
      <c r="Q3" s="46"/>
      <c r="R3" s="46"/>
      <c r="S3" s="10"/>
      <c r="T3" s="5">
        <f t="shared" ref="T3:T12" si="0">(IF(I3&gt;0,(SUM(D3:J3)-MAX(D3:J3)-MIN(D3:J3))*3/5,IF(G3&gt;0,(SUM(D3:H3)-MAX(D3:H3)-MIN(D3:H3)),SUM(D3:F3)))*5/30)</f>
        <v>34.5</v>
      </c>
      <c r="U3" s="5">
        <f t="shared" ref="U3:U12" si="1">(IF(Q3&gt;0,(SUM(L3:R3)-MAX(L3:R3)-MIN(L3:R3))*3/5,IF(O3&gt;0,(SUM(L3:P3)-MAX(L3:P3)-MIN(L3:P3)),SUM(L3:N3)))*5/30)</f>
        <v>34.333333333333336</v>
      </c>
      <c r="V3" s="5"/>
      <c r="W3" s="5"/>
      <c r="X3" s="5">
        <f t="shared" ref="X3:X12" si="2">T3+U3-V3+W3</f>
        <v>68.833333333333343</v>
      </c>
      <c r="Y3" s="50" t="s">
        <v>28</v>
      </c>
    </row>
    <row r="4" spans="1:26" ht="26.25" x14ac:dyDescent="0.25">
      <c r="A4" s="30">
        <f>IF('Order of Draw'!$N9="","",'Order of Draw'!M9)</f>
        <v>7</v>
      </c>
      <c r="B4" s="13" t="str">
        <f>IF('Order of Draw'!$N9="","",'Order of Draw'!N9)</f>
        <v>Forest Lake</v>
      </c>
      <c r="C4" s="55" t="str">
        <f>IF('Order of Draw'!$N9="","",'Order of Draw'!O9)</f>
        <v>Templeton, Perkins, Bount, Palmer, Waskey, Ziegelski, Dison, Springman</v>
      </c>
      <c r="D4" s="46">
        <v>65</v>
      </c>
      <c r="E4" s="46">
        <v>66</v>
      </c>
      <c r="F4" s="46">
        <v>63</v>
      </c>
      <c r="G4" s="46">
        <v>66</v>
      </c>
      <c r="H4" s="46">
        <v>63</v>
      </c>
      <c r="I4" s="46"/>
      <c r="J4" s="46"/>
      <c r="L4" s="46">
        <v>66</v>
      </c>
      <c r="M4" s="46">
        <v>72</v>
      </c>
      <c r="N4" s="46">
        <v>62</v>
      </c>
      <c r="O4" s="46">
        <v>66</v>
      </c>
      <c r="P4" s="46">
        <v>66</v>
      </c>
      <c r="Q4" s="46"/>
      <c r="R4" s="46"/>
      <c r="S4" s="10"/>
      <c r="T4" s="5">
        <f t="shared" si="0"/>
        <v>32.333333333333336</v>
      </c>
      <c r="U4" s="5">
        <f t="shared" si="1"/>
        <v>33</v>
      </c>
      <c r="V4" s="5"/>
      <c r="W4" s="5"/>
      <c r="X4" s="5">
        <f t="shared" si="2"/>
        <v>65.333333333333343</v>
      </c>
      <c r="Y4" s="50"/>
    </row>
    <row r="5" spans="1:26" ht="26.25" x14ac:dyDescent="0.25">
      <c r="A5" s="30">
        <f>IF('Order of Draw'!$N12="","",'Order of Draw'!M12)</f>
        <v>10</v>
      </c>
      <c r="B5" s="13" t="str">
        <f>IF('Order of Draw'!$N12="","",'Order of Draw'!N12)</f>
        <v>OMG</v>
      </c>
      <c r="C5" s="55" t="str">
        <f>IF('Order of Draw'!$N12="","",'Order of Draw'!O12)</f>
        <v>Durdin, Dill, Wall, M McBride, Badger, Ganser, Merrick, E McBride</v>
      </c>
      <c r="D5" s="46">
        <v>63</v>
      </c>
      <c r="E5" s="46">
        <v>66</v>
      </c>
      <c r="F5" s="46">
        <v>65</v>
      </c>
      <c r="G5" s="46">
        <v>65</v>
      </c>
      <c r="H5" s="46">
        <v>62</v>
      </c>
      <c r="I5" s="46"/>
      <c r="J5" s="46"/>
      <c r="L5" s="46">
        <v>62</v>
      </c>
      <c r="M5" s="46">
        <v>68</v>
      </c>
      <c r="N5" s="46">
        <v>68</v>
      </c>
      <c r="O5" s="46">
        <v>66</v>
      </c>
      <c r="P5" s="46">
        <v>63</v>
      </c>
      <c r="Q5" s="46"/>
      <c r="R5" s="46"/>
      <c r="S5" s="10"/>
      <c r="T5" s="5">
        <f t="shared" si="0"/>
        <v>32.166666666666664</v>
      </c>
      <c r="U5" s="5">
        <f t="shared" si="1"/>
        <v>32.833333333333336</v>
      </c>
      <c r="V5" s="5"/>
      <c r="W5" s="5"/>
      <c r="X5" s="5">
        <f t="shared" si="2"/>
        <v>65</v>
      </c>
      <c r="Y5" s="50" t="s">
        <v>28</v>
      </c>
    </row>
    <row r="6" spans="1:26" ht="26.25" x14ac:dyDescent="0.25">
      <c r="A6" s="30">
        <f>IF('Order of Draw'!$N8="","",'Order of Draw'!M8)</f>
        <v>6</v>
      </c>
      <c r="B6" s="13" t="str">
        <f>IF('Order of Draw'!$N8="","",'Order of Draw'!N8)</f>
        <v>Forest Lake</v>
      </c>
      <c r="C6" s="55" t="str">
        <f>IF('Order of Draw'!$N8="","",'Order of Draw'!O8)</f>
        <v>Carr, Olson, Huset, Stockinger, Thrunbeck, Ostercamp</v>
      </c>
      <c r="D6" s="46">
        <v>66</v>
      </c>
      <c r="E6" s="46">
        <v>60</v>
      </c>
      <c r="F6" s="46">
        <v>62</v>
      </c>
      <c r="G6" s="46">
        <v>64</v>
      </c>
      <c r="H6" s="46">
        <v>57</v>
      </c>
      <c r="I6" s="46"/>
      <c r="J6" s="46"/>
      <c r="L6" s="46">
        <v>66</v>
      </c>
      <c r="M6" s="46">
        <v>62</v>
      </c>
      <c r="N6" s="46">
        <v>64</v>
      </c>
      <c r="O6" s="46">
        <v>66</v>
      </c>
      <c r="P6" s="46">
        <v>61</v>
      </c>
      <c r="Q6" s="46"/>
      <c r="R6" s="46"/>
      <c r="S6" s="10"/>
      <c r="T6" s="5">
        <f t="shared" si="0"/>
        <v>31</v>
      </c>
      <c r="U6" s="5">
        <f t="shared" si="1"/>
        <v>32</v>
      </c>
      <c r="V6" s="5"/>
      <c r="W6" s="5"/>
      <c r="X6" s="5">
        <f t="shared" si="2"/>
        <v>63</v>
      </c>
      <c r="Y6" s="49"/>
      <c r="Z6" s="45"/>
    </row>
    <row r="7" spans="1:26" ht="26.25" x14ac:dyDescent="0.25">
      <c r="A7" s="30">
        <f>IF('Order of Draw'!$N7="","",'Order of Draw'!M7)</f>
        <v>5</v>
      </c>
      <c r="B7" s="13" t="str">
        <f>IF('Order of Draw'!$N7="","",'Order of Draw'!N7)</f>
        <v>Forest Lake</v>
      </c>
      <c r="C7" s="55" t="str">
        <f>IF('Order of Draw'!$N7="","",'Order of Draw'!O7)</f>
        <v>Faffler, Ulbright, Sewall, Ziegelski, Palmen, Stockinger, Jaroz</v>
      </c>
      <c r="D7" s="46">
        <v>62</v>
      </c>
      <c r="E7" s="46">
        <v>57</v>
      </c>
      <c r="F7" s="46">
        <v>63</v>
      </c>
      <c r="G7" s="46">
        <v>56</v>
      </c>
      <c r="H7" s="46">
        <v>64</v>
      </c>
      <c r="I7" s="46"/>
      <c r="J7" s="46"/>
      <c r="L7" s="46">
        <v>63</v>
      </c>
      <c r="M7" s="46">
        <v>56</v>
      </c>
      <c r="N7" s="46">
        <v>61</v>
      </c>
      <c r="O7" s="46">
        <v>59</v>
      </c>
      <c r="P7" s="46">
        <v>64</v>
      </c>
      <c r="Q7" s="46"/>
      <c r="R7" s="46"/>
      <c r="S7" s="10"/>
      <c r="T7" s="5">
        <f t="shared" si="0"/>
        <v>30.333333333333332</v>
      </c>
      <c r="U7" s="5">
        <f t="shared" si="1"/>
        <v>30.5</v>
      </c>
      <c r="V7" s="5"/>
      <c r="W7" s="5"/>
      <c r="X7" s="5">
        <f t="shared" si="2"/>
        <v>60.833333333333329</v>
      </c>
      <c r="Y7" s="49"/>
      <c r="Z7" s="45"/>
    </row>
    <row r="8" spans="1:26" x14ac:dyDescent="0.25">
      <c r="A8" s="30">
        <f>IF('Order of Draw'!$N10="","",'Order of Draw'!M10)</f>
        <v>8</v>
      </c>
      <c r="B8" s="13" t="str">
        <f>IF('Order of Draw'!$N10="","",'Order of Draw'!N10)</f>
        <v>OMG</v>
      </c>
      <c r="C8" s="55" t="str">
        <f>IF('Order of Draw'!$N10="","",'Order of Draw'!O10)</f>
        <v>Tollas, Stern, Vanderwarn, Heitzig, Hawes</v>
      </c>
      <c r="D8" s="46">
        <v>57</v>
      </c>
      <c r="E8" s="46">
        <v>56</v>
      </c>
      <c r="F8" s="46">
        <v>61</v>
      </c>
      <c r="G8" s="46">
        <v>60</v>
      </c>
      <c r="H8" s="46">
        <v>53</v>
      </c>
      <c r="I8" s="46"/>
      <c r="J8" s="46"/>
      <c r="L8" s="46">
        <v>56</v>
      </c>
      <c r="M8" s="46">
        <v>56</v>
      </c>
      <c r="N8" s="46">
        <v>59</v>
      </c>
      <c r="O8" s="46">
        <v>60</v>
      </c>
      <c r="P8" s="46">
        <v>55</v>
      </c>
      <c r="Q8" s="46"/>
      <c r="R8" s="46"/>
      <c r="S8" s="10"/>
      <c r="T8" s="5">
        <f t="shared" si="0"/>
        <v>28.833333333333332</v>
      </c>
      <c r="U8" s="5">
        <f t="shared" si="1"/>
        <v>28.5</v>
      </c>
      <c r="V8" s="5"/>
      <c r="W8" s="5"/>
      <c r="X8" s="5">
        <f t="shared" si="2"/>
        <v>57.333333333333329</v>
      </c>
      <c r="Y8" s="49"/>
      <c r="Z8" s="45"/>
    </row>
    <row r="9" spans="1:26" ht="26.25" x14ac:dyDescent="0.25">
      <c r="A9" s="30">
        <f>IF('Order of Draw'!$N4="","",'Order of Draw'!M4)</f>
        <v>2</v>
      </c>
      <c r="B9" s="13" t="str">
        <f>IF('Order of Draw'!$N4="","",'Order of Draw'!N4)</f>
        <v>Forest Lake</v>
      </c>
      <c r="C9" s="55" t="str">
        <f>IF('Order of Draw'!$N4="","",'Order of Draw'!O4)</f>
        <v>Koneig, Hentges, Campell, Obrien, Benyon, Ostercap, DeWitt, Crohn</v>
      </c>
      <c r="D9" s="46">
        <v>56</v>
      </c>
      <c r="E9" s="46">
        <v>55</v>
      </c>
      <c r="F9" s="46">
        <v>59</v>
      </c>
      <c r="G9" s="46">
        <v>53</v>
      </c>
      <c r="H9" s="46">
        <v>53</v>
      </c>
      <c r="I9" s="46"/>
      <c r="J9" s="46"/>
      <c r="L9" s="46">
        <v>57</v>
      </c>
      <c r="M9" s="46">
        <v>57</v>
      </c>
      <c r="N9" s="46">
        <v>61</v>
      </c>
      <c r="O9" s="46">
        <v>55</v>
      </c>
      <c r="P9" s="46">
        <v>56</v>
      </c>
      <c r="Q9" s="46"/>
      <c r="R9" s="46"/>
      <c r="S9" s="10"/>
      <c r="T9" s="5">
        <f t="shared" si="0"/>
        <v>27.333333333333332</v>
      </c>
      <c r="U9" s="5">
        <f t="shared" si="1"/>
        <v>28.333333333333332</v>
      </c>
      <c r="V9" s="5"/>
      <c r="W9" s="5"/>
      <c r="X9" s="5">
        <f t="shared" si="2"/>
        <v>55.666666666666664</v>
      </c>
      <c r="Y9" s="49"/>
      <c r="Z9" s="45"/>
    </row>
    <row r="10" spans="1:26" ht="26.25" x14ac:dyDescent="0.25">
      <c r="A10" s="30">
        <f>IF('Order of Draw'!$N5="","",'Order of Draw'!M5)</f>
        <v>3</v>
      </c>
      <c r="B10" s="13" t="str">
        <f>IF('Order of Draw'!$N5="","",'Order of Draw'!N5)</f>
        <v>Forest Lake</v>
      </c>
      <c r="C10" s="55" t="str">
        <f>IF('Order of Draw'!$N5="","",'Order of Draw'!O5)</f>
        <v>Kruger, Ozment, Kunshier, Ihfe, Meyer, Bergeron, Pothen, Munt</v>
      </c>
      <c r="D10" s="46">
        <v>55</v>
      </c>
      <c r="E10" s="46">
        <v>54</v>
      </c>
      <c r="F10" s="46">
        <v>58</v>
      </c>
      <c r="G10" s="46">
        <v>55</v>
      </c>
      <c r="H10" s="46">
        <v>52</v>
      </c>
      <c r="I10" s="46"/>
      <c r="J10" s="46"/>
      <c r="L10" s="46">
        <v>57</v>
      </c>
      <c r="M10" s="46">
        <v>56</v>
      </c>
      <c r="N10" s="46">
        <v>60</v>
      </c>
      <c r="O10" s="46">
        <v>56</v>
      </c>
      <c r="P10" s="46">
        <v>57</v>
      </c>
      <c r="Q10" s="46"/>
      <c r="R10" s="46"/>
      <c r="S10" s="10"/>
      <c r="T10" s="5">
        <f t="shared" si="0"/>
        <v>27.333333333333332</v>
      </c>
      <c r="U10" s="5">
        <f t="shared" si="1"/>
        <v>28.333333333333332</v>
      </c>
      <c r="V10" s="5"/>
      <c r="W10" s="5"/>
      <c r="X10" s="5">
        <f t="shared" si="2"/>
        <v>55.666666666666664</v>
      </c>
      <c r="Y10" s="49"/>
      <c r="Z10" s="45"/>
    </row>
    <row r="11" spans="1:26" ht="26.25" x14ac:dyDescent="0.25">
      <c r="A11" s="30">
        <f>IF('Order of Draw'!$N3="","",'Order of Draw'!M3)</f>
        <v>1</v>
      </c>
      <c r="B11" s="13" t="str">
        <f>IF('Order of Draw'!$N3="","",'Order of Draw'!N3)</f>
        <v>Forest Lake</v>
      </c>
      <c r="C11" s="55" t="str">
        <f>IF('Order of Draw'!$N3="","",'Order of Draw'!O3)</f>
        <v>Nutter, Eggersgluss, Boudewyns, Hansen, Hale, B-Johnson, Biebel</v>
      </c>
      <c r="D11" s="46">
        <v>53</v>
      </c>
      <c r="E11" s="46">
        <v>54</v>
      </c>
      <c r="F11" s="46">
        <v>57</v>
      </c>
      <c r="G11" s="46">
        <v>49</v>
      </c>
      <c r="H11" s="46">
        <v>56</v>
      </c>
      <c r="I11" s="46"/>
      <c r="J11" s="46"/>
      <c r="L11" s="46">
        <v>55</v>
      </c>
      <c r="M11" s="46">
        <v>56</v>
      </c>
      <c r="N11" s="46">
        <v>56</v>
      </c>
      <c r="O11" s="46">
        <v>50</v>
      </c>
      <c r="P11" s="46">
        <v>58</v>
      </c>
      <c r="Q11" s="46"/>
      <c r="R11" s="46"/>
      <c r="S11" s="10"/>
      <c r="T11" s="5">
        <f t="shared" si="0"/>
        <v>27.166666666666668</v>
      </c>
      <c r="U11" s="5">
        <f t="shared" si="1"/>
        <v>27.833333333333332</v>
      </c>
      <c r="V11" s="5"/>
      <c r="W11" s="5"/>
      <c r="X11" s="5">
        <f t="shared" si="2"/>
        <v>55</v>
      </c>
      <c r="Y11" s="49"/>
      <c r="Z11" s="45"/>
    </row>
    <row r="12" spans="1:26" ht="26.25" x14ac:dyDescent="0.25">
      <c r="A12" s="30">
        <f>IF('Order of Draw'!$N6="","",'Order of Draw'!M6)</f>
        <v>4</v>
      </c>
      <c r="B12" s="13" t="str">
        <f>IF('Order of Draw'!$N6="","",'Order of Draw'!N6)</f>
        <v>OMG</v>
      </c>
      <c r="C12" s="55" t="str">
        <f>IF('Order of Draw'!$N6="","",'Order of Draw'!O6)</f>
        <v>Vrba, Smith, Drazenovich, McNamee, Barr, Littel, Haram, Jacobsen</v>
      </c>
      <c r="D12" s="46">
        <v>56</v>
      </c>
      <c r="E12" s="46">
        <v>53</v>
      </c>
      <c r="F12" s="46">
        <v>58</v>
      </c>
      <c r="G12" s="46">
        <v>53</v>
      </c>
      <c r="H12" s="46">
        <v>49</v>
      </c>
      <c r="I12" s="46"/>
      <c r="J12" s="46"/>
      <c r="L12" s="46">
        <v>55</v>
      </c>
      <c r="M12" s="46">
        <v>54</v>
      </c>
      <c r="N12" s="46">
        <v>59</v>
      </c>
      <c r="O12" s="46">
        <v>54</v>
      </c>
      <c r="P12" s="46">
        <v>50</v>
      </c>
      <c r="Q12" s="46"/>
      <c r="R12" s="46"/>
      <c r="S12" s="10"/>
      <c r="T12" s="5">
        <f t="shared" si="0"/>
        <v>27</v>
      </c>
      <c r="U12" s="5">
        <f t="shared" si="1"/>
        <v>27.166666666666668</v>
      </c>
      <c r="V12" s="5"/>
      <c r="W12" s="5"/>
      <c r="X12" s="5">
        <f t="shared" si="2"/>
        <v>54.166666666666671</v>
      </c>
      <c r="Y12" s="49"/>
      <c r="Z12" s="45"/>
    </row>
    <row r="13" spans="1:26" hidden="1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55" t="str">
        <f>IF('Order of Draw'!$N13="","",'Order of Draw'!O13)</f>
        <v/>
      </c>
      <c r="D13" s="46"/>
      <c r="E13" s="46"/>
      <c r="F13" s="46"/>
      <c r="G13" s="46"/>
      <c r="H13" s="46"/>
      <c r="I13" s="46"/>
      <c r="J13" s="46"/>
      <c r="L13" s="46"/>
      <c r="M13" s="46"/>
      <c r="N13" s="46"/>
      <c r="O13" s="46"/>
      <c r="P13" s="46"/>
      <c r="Q13" s="46"/>
      <c r="R13" s="46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/>
      <c r="X13" s="5">
        <f t="shared" ref="X13:X32" si="5">T13+U13-V13+W13</f>
        <v>0</v>
      </c>
      <c r="Y13" s="49"/>
      <c r="Z13" s="45"/>
    </row>
    <row r="14" spans="1:26" hidden="1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55" t="str">
        <f>IF('Order of Draw'!$N14="","",'Order of Draw'!O14)</f>
        <v/>
      </c>
      <c r="D14" s="46"/>
      <c r="E14" s="46"/>
      <c r="F14" s="46"/>
      <c r="G14" s="46"/>
      <c r="H14" s="46"/>
      <c r="I14" s="46"/>
      <c r="J14" s="46"/>
      <c r="L14" s="46"/>
      <c r="M14" s="46"/>
      <c r="N14" s="46"/>
      <c r="O14" s="46"/>
      <c r="P14" s="46"/>
      <c r="Q14" s="46"/>
      <c r="R14" s="46"/>
      <c r="S14" s="10"/>
      <c r="T14" s="5">
        <f t="shared" si="3"/>
        <v>0</v>
      </c>
      <c r="U14" s="5">
        <f t="shared" si="4"/>
        <v>0</v>
      </c>
      <c r="V14" s="5"/>
      <c r="W14" s="5"/>
      <c r="X14" s="5">
        <f t="shared" si="5"/>
        <v>0</v>
      </c>
      <c r="Y14" s="49"/>
      <c r="Z14" s="45"/>
    </row>
    <row r="15" spans="1:26" hidden="1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55" t="str">
        <f>IF('Order of Draw'!$N15="","",'Order of Draw'!O15)</f>
        <v/>
      </c>
      <c r="D15" s="46"/>
      <c r="E15" s="46"/>
      <c r="F15" s="46"/>
      <c r="G15" s="46"/>
      <c r="H15" s="46"/>
      <c r="I15" s="46"/>
      <c r="J15" s="46"/>
      <c r="L15" s="46"/>
      <c r="M15" s="46"/>
      <c r="N15" s="46"/>
      <c r="O15" s="46"/>
      <c r="P15" s="46"/>
      <c r="Q15" s="46"/>
      <c r="R15" s="46"/>
      <c r="S15" s="10"/>
      <c r="T15" s="5">
        <f t="shared" si="3"/>
        <v>0</v>
      </c>
      <c r="U15" s="5">
        <f t="shared" si="4"/>
        <v>0</v>
      </c>
      <c r="V15" s="5"/>
      <c r="W15" s="5"/>
      <c r="X15" s="5">
        <f t="shared" si="5"/>
        <v>0</v>
      </c>
      <c r="Y15" s="49"/>
      <c r="Z15" s="45"/>
    </row>
    <row r="16" spans="1:26" hidden="1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55" t="str">
        <f>IF('Order of Draw'!$N16="","",'Order of Draw'!O16)</f>
        <v/>
      </c>
      <c r="D16" s="46"/>
      <c r="E16" s="46"/>
      <c r="F16" s="46"/>
      <c r="G16" s="46"/>
      <c r="H16" s="46"/>
      <c r="I16" s="46"/>
      <c r="J16" s="46"/>
      <c r="L16" s="46"/>
      <c r="M16" s="46"/>
      <c r="N16" s="46"/>
      <c r="O16" s="46"/>
      <c r="P16" s="46"/>
      <c r="Q16" s="46"/>
      <c r="R16" s="46"/>
      <c r="S16" s="10"/>
      <c r="T16" s="5">
        <f t="shared" si="3"/>
        <v>0</v>
      </c>
      <c r="U16" s="5">
        <f t="shared" si="4"/>
        <v>0</v>
      </c>
      <c r="V16" s="5"/>
      <c r="W16" s="5"/>
      <c r="X16" s="5">
        <f t="shared" si="5"/>
        <v>0</v>
      </c>
      <c r="Y16" s="49"/>
      <c r="Z16" s="45"/>
    </row>
    <row r="17" spans="1:26" hidden="1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55" t="str">
        <f>IF('Order of Draw'!$N17="","",'Order of Draw'!O17)</f>
        <v/>
      </c>
      <c r="D17" s="46"/>
      <c r="E17" s="46"/>
      <c r="F17" s="46"/>
      <c r="G17" s="46"/>
      <c r="H17" s="46"/>
      <c r="I17" s="46"/>
      <c r="J17" s="46"/>
      <c r="L17" s="46"/>
      <c r="M17" s="46"/>
      <c r="N17" s="46"/>
      <c r="O17" s="46"/>
      <c r="P17" s="46"/>
      <c r="Q17" s="46"/>
      <c r="R17" s="46"/>
      <c r="S17" s="10"/>
      <c r="T17" s="5">
        <f t="shared" si="3"/>
        <v>0</v>
      </c>
      <c r="U17" s="5">
        <f t="shared" si="4"/>
        <v>0</v>
      </c>
      <c r="V17" s="5"/>
      <c r="W17" s="5"/>
      <c r="X17" s="5">
        <f t="shared" si="5"/>
        <v>0</v>
      </c>
      <c r="Y17" s="49"/>
      <c r="Z17" s="45"/>
    </row>
    <row r="18" spans="1:26" hidden="1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55" t="str">
        <f>IF('Order of Draw'!$N18="","",'Order of Draw'!O18)</f>
        <v/>
      </c>
      <c r="D18" s="46"/>
      <c r="E18" s="46"/>
      <c r="F18" s="46"/>
      <c r="G18" s="46"/>
      <c r="H18" s="46"/>
      <c r="I18" s="46"/>
      <c r="J18" s="46"/>
      <c r="L18" s="46"/>
      <c r="M18" s="46"/>
      <c r="N18" s="46"/>
      <c r="O18" s="46"/>
      <c r="P18" s="46"/>
      <c r="Q18" s="46"/>
      <c r="R18" s="46"/>
      <c r="S18" s="10"/>
      <c r="T18" s="5">
        <f t="shared" si="3"/>
        <v>0</v>
      </c>
      <c r="U18" s="5">
        <f t="shared" si="4"/>
        <v>0</v>
      </c>
      <c r="V18" s="5"/>
      <c r="W18" s="5"/>
      <c r="X18" s="5">
        <f t="shared" si="5"/>
        <v>0</v>
      </c>
      <c r="Y18" s="49"/>
      <c r="Z18" s="45"/>
    </row>
    <row r="19" spans="1:26" hidden="1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55" t="str">
        <f>IF('Order of Draw'!$N19="","",'Order of Draw'!O19)</f>
        <v/>
      </c>
      <c r="D19" s="46"/>
      <c r="E19" s="46"/>
      <c r="F19" s="46"/>
      <c r="G19" s="46"/>
      <c r="H19" s="46"/>
      <c r="I19" s="46"/>
      <c r="J19" s="46"/>
      <c r="L19" s="46"/>
      <c r="M19" s="46"/>
      <c r="N19" s="46"/>
      <c r="O19" s="46"/>
      <c r="P19" s="46"/>
      <c r="Q19" s="46"/>
      <c r="R19" s="46"/>
      <c r="S19" s="10"/>
      <c r="T19" s="5">
        <f t="shared" si="3"/>
        <v>0</v>
      </c>
      <c r="U19" s="5">
        <f t="shared" si="4"/>
        <v>0</v>
      </c>
      <c r="V19" s="5"/>
      <c r="W19" s="5"/>
      <c r="X19" s="5">
        <f t="shared" si="5"/>
        <v>0</v>
      </c>
      <c r="Y19" s="49"/>
      <c r="Z19" s="45"/>
    </row>
    <row r="20" spans="1:26" hidden="1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55" t="str">
        <f>IF('Order of Draw'!$N20="","",'Order of Draw'!O20)</f>
        <v/>
      </c>
      <c r="D20" s="46"/>
      <c r="E20" s="46"/>
      <c r="F20" s="46"/>
      <c r="G20" s="46"/>
      <c r="H20" s="46"/>
      <c r="I20" s="46"/>
      <c r="J20" s="46"/>
      <c r="L20" s="46"/>
      <c r="M20" s="46"/>
      <c r="N20" s="46"/>
      <c r="O20" s="46"/>
      <c r="P20" s="46"/>
      <c r="Q20" s="46"/>
      <c r="R20" s="46"/>
      <c r="S20" s="10"/>
      <c r="T20" s="5">
        <f t="shared" si="3"/>
        <v>0</v>
      </c>
      <c r="U20" s="5">
        <f t="shared" si="4"/>
        <v>0</v>
      </c>
      <c r="V20" s="5"/>
      <c r="W20" s="5"/>
      <c r="X20" s="5">
        <f t="shared" si="5"/>
        <v>0</v>
      </c>
      <c r="Y20" s="49"/>
      <c r="Z20" s="45"/>
    </row>
    <row r="21" spans="1:26" hidden="1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55" t="str">
        <f>IF('Order of Draw'!$N21="","",'Order of Draw'!O21)</f>
        <v/>
      </c>
      <c r="D21" s="46"/>
      <c r="E21" s="46"/>
      <c r="F21" s="46"/>
      <c r="G21" s="46"/>
      <c r="H21" s="46"/>
      <c r="I21" s="46"/>
      <c r="J21" s="46"/>
      <c r="L21" s="46"/>
      <c r="M21" s="46"/>
      <c r="N21" s="46"/>
      <c r="O21" s="46"/>
      <c r="P21" s="46"/>
      <c r="Q21" s="46"/>
      <c r="R21" s="46"/>
      <c r="S21" s="10"/>
      <c r="T21" s="5">
        <f t="shared" si="3"/>
        <v>0</v>
      </c>
      <c r="U21" s="5">
        <f t="shared" si="4"/>
        <v>0</v>
      </c>
      <c r="V21" s="5"/>
      <c r="W21" s="5"/>
      <c r="X21" s="5">
        <f t="shared" si="5"/>
        <v>0</v>
      </c>
      <c r="Y21" s="49"/>
      <c r="Z21" s="45"/>
    </row>
    <row r="22" spans="1:26" hidden="1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55" t="str">
        <f>IF('Order of Draw'!$N22="","",'Order of Draw'!O22)</f>
        <v/>
      </c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10"/>
      <c r="T22" s="5">
        <f t="shared" si="3"/>
        <v>0</v>
      </c>
      <c r="U22" s="5">
        <f t="shared" si="4"/>
        <v>0</v>
      </c>
      <c r="V22" s="5"/>
      <c r="W22" s="5"/>
      <c r="X22" s="5">
        <f t="shared" si="5"/>
        <v>0</v>
      </c>
      <c r="Y22" s="49"/>
      <c r="Z22" s="45"/>
    </row>
    <row r="23" spans="1:26" hidden="1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55" t="str">
        <f>IF('Order of Draw'!$N23="","",'Order of Draw'!O23)</f>
        <v/>
      </c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P23" s="46"/>
      <c r="Q23" s="46"/>
      <c r="R23" s="46"/>
      <c r="S23" s="10"/>
      <c r="T23" s="5">
        <f t="shared" si="3"/>
        <v>0</v>
      </c>
      <c r="U23" s="5">
        <f t="shared" si="4"/>
        <v>0</v>
      </c>
      <c r="V23" s="5"/>
      <c r="W23" s="5"/>
      <c r="X23" s="5">
        <f t="shared" si="5"/>
        <v>0</v>
      </c>
      <c r="Y23" s="49"/>
      <c r="Z23" s="45"/>
    </row>
    <row r="24" spans="1:26" hidden="1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55" t="str">
        <f>IF('Order of Draw'!$N24="","",'Order of Draw'!O24)</f>
        <v/>
      </c>
      <c r="D24" s="46"/>
      <c r="E24" s="46"/>
      <c r="F24" s="46"/>
      <c r="G24" s="46"/>
      <c r="H24" s="46"/>
      <c r="I24" s="46"/>
      <c r="J24" s="46"/>
      <c r="L24" s="46"/>
      <c r="M24" s="46"/>
      <c r="N24" s="46"/>
      <c r="O24" s="46"/>
      <c r="P24" s="46"/>
      <c r="Q24" s="46"/>
      <c r="R24" s="46"/>
      <c r="S24" s="10"/>
      <c r="T24" s="5">
        <f t="shared" si="3"/>
        <v>0</v>
      </c>
      <c r="U24" s="5">
        <f t="shared" si="4"/>
        <v>0</v>
      </c>
      <c r="V24" s="5"/>
      <c r="W24" s="5"/>
      <c r="X24" s="5">
        <f t="shared" si="5"/>
        <v>0</v>
      </c>
      <c r="Y24" s="49"/>
      <c r="Z24" s="45"/>
    </row>
    <row r="25" spans="1:26" hidden="1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55" t="str">
        <f>IF('Order of Draw'!$N25="","",'Order of Draw'!O25)</f>
        <v/>
      </c>
      <c r="D25" s="46"/>
      <c r="E25" s="46"/>
      <c r="F25" s="46"/>
      <c r="G25" s="46"/>
      <c r="H25" s="46"/>
      <c r="I25" s="46"/>
      <c r="J25" s="46"/>
      <c r="L25" s="46"/>
      <c r="M25" s="46"/>
      <c r="N25" s="46"/>
      <c r="O25" s="46"/>
      <c r="P25" s="46"/>
      <c r="Q25" s="46"/>
      <c r="R25" s="46"/>
      <c r="S25" s="10"/>
      <c r="T25" s="5">
        <f t="shared" si="3"/>
        <v>0</v>
      </c>
      <c r="U25" s="5">
        <f t="shared" si="4"/>
        <v>0</v>
      </c>
      <c r="V25" s="5"/>
      <c r="W25" s="5"/>
      <c r="X25" s="5">
        <f t="shared" si="5"/>
        <v>0</v>
      </c>
      <c r="Y25" s="49"/>
      <c r="Z25" s="45"/>
    </row>
    <row r="26" spans="1:26" hidden="1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55" t="str">
        <f>IF('Order of Draw'!$N26="","",'Order of Draw'!O26)</f>
        <v/>
      </c>
      <c r="D26" s="46"/>
      <c r="E26" s="46"/>
      <c r="F26" s="46"/>
      <c r="G26" s="46"/>
      <c r="H26" s="46"/>
      <c r="I26" s="46"/>
      <c r="J26" s="46"/>
      <c r="L26" s="46"/>
      <c r="M26" s="46"/>
      <c r="N26" s="46"/>
      <c r="O26" s="46"/>
      <c r="P26" s="46"/>
      <c r="Q26" s="46"/>
      <c r="R26" s="46"/>
      <c r="S26" s="10"/>
      <c r="T26" s="5">
        <f t="shared" si="3"/>
        <v>0</v>
      </c>
      <c r="U26" s="5">
        <f t="shared" si="4"/>
        <v>0</v>
      </c>
      <c r="V26" s="5"/>
      <c r="W26" s="5"/>
      <c r="X26" s="5">
        <f t="shared" si="5"/>
        <v>0</v>
      </c>
      <c r="Y26" s="49"/>
      <c r="Z26" s="45"/>
    </row>
    <row r="27" spans="1:26" hidden="1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55" t="str">
        <f>IF('Order of Draw'!$N27="","",'Order of Draw'!O27)</f>
        <v/>
      </c>
      <c r="D27" s="46"/>
      <c r="E27" s="46"/>
      <c r="F27" s="46"/>
      <c r="G27" s="46"/>
      <c r="H27" s="46"/>
      <c r="I27" s="46"/>
      <c r="J27" s="46"/>
      <c r="L27" s="46"/>
      <c r="M27" s="46"/>
      <c r="N27" s="46"/>
      <c r="O27" s="46"/>
      <c r="P27" s="46"/>
      <c r="Q27" s="46"/>
      <c r="R27" s="46"/>
      <c r="S27" s="10"/>
      <c r="T27" s="5">
        <f t="shared" si="3"/>
        <v>0</v>
      </c>
      <c r="U27" s="5">
        <f t="shared" si="4"/>
        <v>0</v>
      </c>
      <c r="V27" s="5"/>
      <c r="W27" s="5"/>
      <c r="X27" s="5">
        <f t="shared" si="5"/>
        <v>0</v>
      </c>
      <c r="Y27" s="49"/>
      <c r="Z27" s="45"/>
    </row>
    <row r="28" spans="1:26" hidden="1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55" t="str">
        <f>IF('Order of Draw'!$N28="","",'Order of Draw'!O28)</f>
        <v/>
      </c>
      <c r="D28" s="46"/>
      <c r="E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Q28" s="46"/>
      <c r="R28" s="46"/>
      <c r="S28" s="10"/>
      <c r="T28" s="5">
        <f t="shared" si="3"/>
        <v>0</v>
      </c>
      <c r="U28" s="5">
        <f t="shared" si="4"/>
        <v>0</v>
      </c>
      <c r="V28" s="5"/>
      <c r="W28" s="5"/>
      <c r="X28" s="5">
        <f t="shared" si="5"/>
        <v>0</v>
      </c>
      <c r="Y28" s="49"/>
      <c r="Z28" s="45"/>
    </row>
    <row r="29" spans="1:26" hidden="1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55" t="str">
        <f>IF('Order of Draw'!$N29="","",'Order of Draw'!O29)</f>
        <v/>
      </c>
      <c r="D29" s="46"/>
      <c r="E29" s="46"/>
      <c r="F29" s="46"/>
      <c r="G29" s="46"/>
      <c r="H29" s="46"/>
      <c r="I29" s="46"/>
      <c r="J29" s="46"/>
      <c r="L29" s="46"/>
      <c r="M29" s="46"/>
      <c r="N29" s="46"/>
      <c r="O29" s="46"/>
      <c r="P29" s="46"/>
      <c r="Q29" s="46"/>
      <c r="R29" s="46"/>
      <c r="S29" s="10"/>
      <c r="T29" s="5">
        <f t="shared" si="3"/>
        <v>0</v>
      </c>
      <c r="U29" s="5">
        <f t="shared" si="4"/>
        <v>0</v>
      </c>
      <c r="V29" s="5"/>
      <c r="W29" s="5"/>
      <c r="X29" s="5">
        <f t="shared" si="5"/>
        <v>0</v>
      </c>
      <c r="Y29" s="49"/>
      <c r="Z29" s="45"/>
    </row>
    <row r="30" spans="1:26" hidden="1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55" t="str">
        <f>IF('Order of Draw'!$N30="","",'Order of Draw'!O30)</f>
        <v/>
      </c>
      <c r="D30" s="46"/>
      <c r="E30" s="46"/>
      <c r="F30" s="46"/>
      <c r="G30" s="46"/>
      <c r="H30" s="46"/>
      <c r="I30" s="46"/>
      <c r="J30" s="46"/>
      <c r="L30" s="46"/>
      <c r="M30" s="46"/>
      <c r="N30" s="46"/>
      <c r="O30" s="46"/>
      <c r="P30" s="46"/>
      <c r="Q30" s="46"/>
      <c r="R30" s="46"/>
      <c r="S30" s="10"/>
      <c r="T30" s="5">
        <f t="shared" si="3"/>
        <v>0</v>
      </c>
      <c r="U30" s="5">
        <f t="shared" si="4"/>
        <v>0</v>
      </c>
      <c r="V30" s="5"/>
      <c r="W30" s="5"/>
      <c r="X30" s="5">
        <f t="shared" si="5"/>
        <v>0</v>
      </c>
      <c r="Y30" s="49"/>
      <c r="Z30" s="45"/>
    </row>
    <row r="31" spans="1:26" hidden="1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55" t="str">
        <f>IF('Order of Draw'!$N31="","",'Order of Draw'!O31)</f>
        <v/>
      </c>
      <c r="D31" s="46"/>
      <c r="E31" s="46"/>
      <c r="F31" s="46"/>
      <c r="G31" s="46"/>
      <c r="H31" s="46"/>
      <c r="I31" s="46"/>
      <c r="J31" s="46"/>
      <c r="L31" s="46"/>
      <c r="M31" s="46"/>
      <c r="N31" s="46"/>
      <c r="O31" s="46"/>
      <c r="P31" s="46"/>
      <c r="Q31" s="46"/>
      <c r="R31" s="46"/>
      <c r="S31" s="10"/>
      <c r="T31" s="5">
        <f t="shared" si="3"/>
        <v>0</v>
      </c>
      <c r="U31" s="5">
        <f t="shared" si="4"/>
        <v>0</v>
      </c>
      <c r="V31" s="5"/>
      <c r="W31" s="5"/>
      <c r="X31" s="5">
        <f t="shared" si="5"/>
        <v>0</v>
      </c>
      <c r="Y31" s="49"/>
      <c r="Z31" s="45"/>
    </row>
    <row r="32" spans="1:26" hidden="1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55" t="str">
        <f>IF('Order of Draw'!$N32="","",'Order of Draw'!O32)</f>
        <v/>
      </c>
      <c r="D32" s="46"/>
      <c r="E32" s="46"/>
      <c r="F32" s="46"/>
      <c r="G32" s="46"/>
      <c r="H32" s="46"/>
      <c r="I32" s="46"/>
      <c r="J32" s="46"/>
      <c r="L32" s="46"/>
      <c r="M32" s="46"/>
      <c r="N32" s="46"/>
      <c r="O32" s="46"/>
      <c r="P32" s="46"/>
      <c r="Q32" s="46"/>
      <c r="R32" s="46"/>
      <c r="S32" s="10"/>
      <c r="T32" s="5">
        <f t="shared" si="3"/>
        <v>0</v>
      </c>
      <c r="U32" s="5">
        <f t="shared" si="4"/>
        <v>0</v>
      </c>
      <c r="V32" s="5"/>
      <c r="W32" s="5"/>
      <c r="X32" s="5">
        <f t="shared" si="5"/>
        <v>0</v>
      </c>
      <c r="Y32" s="49"/>
      <c r="Z32" s="45"/>
    </row>
    <row r="33" spans="25:25" x14ac:dyDescent="0.25">
      <c r="Y33" s="29"/>
    </row>
    <row r="34" spans="25:25" x14ac:dyDescent="0.25">
      <c r="Y34" s="29"/>
    </row>
    <row r="35" spans="25:25" x14ac:dyDescent="0.25">
      <c r="Y35" s="29"/>
    </row>
    <row r="36" spans="25:25" x14ac:dyDescent="0.25">
      <c r="Y36" s="29"/>
    </row>
    <row r="37" spans="25:25" x14ac:dyDescent="0.25">
      <c r="Y37" s="29"/>
    </row>
  </sheetData>
  <sortState ref="A3:X12">
    <sortCondition descending="1" ref="X3:X12"/>
  </sortState>
  <phoneticPr fontId="1" type="noConversion"/>
  <conditionalFormatting sqref="U6:V32">
    <cfRule type="expression" dxfId="12" priority="20" stopIfTrue="1">
      <formula>MOD(ROW(),2)=0</formula>
    </cfRule>
  </conditionalFormatting>
  <conditionalFormatting sqref="A6:C24 W6:X32 T6:T32">
    <cfRule type="expression" dxfId="11" priority="21" stopIfTrue="1">
      <formula>MOD(ROW(),2)=0</formula>
    </cfRule>
  </conditionalFormatting>
  <conditionalFormatting sqref="A6:A32">
    <cfRule type="expression" dxfId="10" priority="19" stopIfTrue="1">
      <formula>MOD(ROW(),2)=0</formula>
    </cfRule>
  </conditionalFormatting>
  <conditionalFormatting sqref="B6:B32">
    <cfRule type="expression" dxfId="9" priority="18" stopIfTrue="1">
      <formula>MOD(ROW(),2)=0</formula>
    </cfRule>
  </conditionalFormatting>
  <conditionalFormatting sqref="C6:C32">
    <cfRule type="expression" dxfId="8" priority="17" stopIfTrue="1">
      <formula>MOD(ROW(),2)=0</formula>
    </cfRule>
  </conditionalFormatting>
  <conditionalFormatting sqref="A3:C5">
    <cfRule type="expression" dxfId="7" priority="14" stopIfTrue="1">
      <formula>MOD(ROW(),2)=0</formula>
    </cfRule>
  </conditionalFormatting>
  <conditionalFormatting sqref="U5:V5">
    <cfRule type="expression" dxfId="6" priority="10" stopIfTrue="1">
      <formula>MOD(ROW(),2)=0</formula>
    </cfRule>
  </conditionalFormatting>
  <conditionalFormatting sqref="W5:X5 T5">
    <cfRule type="expression" dxfId="5" priority="11" stopIfTrue="1">
      <formula>MOD(ROW(),2)=0</formula>
    </cfRule>
  </conditionalFormatting>
  <conditionalFormatting sqref="T3:V32">
    <cfRule type="expression" dxfId="4" priority="5" stopIfTrue="1">
      <formula>MOD(ROW(),2)=0</formula>
    </cfRule>
  </conditionalFormatting>
  <conditionalFormatting sqref="W3:W32">
    <cfRule type="expression" dxfId="3" priority="4" stopIfTrue="1">
      <formula>MOD(ROW(),2)=0</formula>
    </cfRule>
  </conditionalFormatting>
  <conditionalFormatting sqref="X3:X32">
    <cfRule type="expression" dxfId="2" priority="3" stopIfTrue="1">
      <formula>MOD(ROW(),2)=0</formula>
    </cfRule>
  </conditionalFormatting>
  <conditionalFormatting sqref="L3:R32">
    <cfRule type="expression" dxfId="1" priority="1" stopIfTrue="1">
      <formula>MOD(ROW(),2)=0</formula>
    </cfRule>
  </conditionalFormatting>
  <conditionalFormatting sqref="D3:J32">
    <cfRule type="expression" dxfId="0" priority="2" stopIfTrue="1">
      <formula>MOD(ROW(),2)=0</formula>
    </cfRule>
  </conditionalFormatting>
  <pageMargins left="0.4" right="0.4" top="1" bottom="1" header="0.5" footer="0.5"/>
  <pageSetup scale="67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C41" sqref="C41"/>
    </sheetView>
  </sheetViews>
  <sheetFormatPr defaultRowHeight="12.75" x14ac:dyDescent="0.2"/>
  <cols>
    <col min="1" max="1" width="3.7109375" customWidth="1"/>
    <col min="2" max="2" width="12.7109375" customWidth="1"/>
    <col min="3" max="3" width="14.42578125" customWidth="1"/>
    <col min="4" max="5" width="3.7109375" customWidth="1"/>
    <col min="6" max="6" width="12.7109375" customWidth="1"/>
    <col min="7" max="7" width="18.85546875" customWidth="1"/>
    <col min="8" max="8" width="5.28515625" customWidth="1"/>
    <col min="9" max="9" width="3.7109375" customWidth="1"/>
    <col min="10" max="10" width="12.7109375" customWidth="1"/>
    <col min="11" max="11" width="28.28515625" customWidth="1"/>
    <col min="12" max="12" width="6.42578125" customWidth="1"/>
    <col min="13" max="13" width="3.7109375" customWidth="1"/>
    <col min="14" max="14" width="12.7109375" customWidth="1"/>
    <col min="15" max="15" width="62.4257812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3" t="s">
        <v>32</v>
      </c>
      <c r="C3" s="53" t="s">
        <v>57</v>
      </c>
      <c r="E3" s="28">
        <v>1</v>
      </c>
      <c r="F3" s="53" t="s">
        <v>32</v>
      </c>
      <c r="G3" s="53" t="s">
        <v>35</v>
      </c>
      <c r="I3" s="28">
        <v>1</v>
      </c>
      <c r="J3" s="53" t="s">
        <v>32</v>
      </c>
      <c r="K3" s="53" t="s">
        <v>40</v>
      </c>
      <c r="L3" s="28"/>
      <c r="M3" s="28">
        <v>1</v>
      </c>
      <c r="N3" s="53" t="s">
        <v>32</v>
      </c>
      <c r="O3" s="53" t="s">
        <v>45</v>
      </c>
    </row>
    <row r="4" spans="1:15" x14ac:dyDescent="0.2">
      <c r="A4" s="28">
        <f>+A3+1</f>
        <v>2</v>
      </c>
      <c r="B4" s="53" t="s">
        <v>32</v>
      </c>
      <c r="C4" s="53" t="s">
        <v>33</v>
      </c>
      <c r="E4" s="28">
        <f>+E3+1</f>
        <v>2</v>
      </c>
      <c r="F4" s="53" t="s">
        <v>29</v>
      </c>
      <c r="G4" s="53" t="s">
        <v>36</v>
      </c>
      <c r="I4" s="28">
        <f>+I3+1</f>
        <v>2</v>
      </c>
      <c r="J4" s="53" t="s">
        <v>32</v>
      </c>
      <c r="K4" s="53" t="s">
        <v>55</v>
      </c>
      <c r="L4" s="28"/>
      <c r="M4" s="28">
        <f>+M3+1</f>
        <v>2</v>
      </c>
      <c r="N4" s="53" t="s">
        <v>32</v>
      </c>
      <c r="O4" s="53" t="s">
        <v>46</v>
      </c>
    </row>
    <row r="5" spans="1:15" x14ac:dyDescent="0.2">
      <c r="A5" s="28">
        <f t="shared" ref="A5:A32" si="0">+A4+1</f>
        <v>3</v>
      </c>
      <c r="B5" s="53" t="s">
        <v>32</v>
      </c>
      <c r="C5" s="53" t="s">
        <v>34</v>
      </c>
      <c r="E5" s="28">
        <f t="shared" ref="E5:E32" si="1">+E4+1</f>
        <v>3</v>
      </c>
      <c r="F5" s="53" t="s">
        <v>32</v>
      </c>
      <c r="G5" s="53" t="s">
        <v>37</v>
      </c>
      <c r="I5" s="28">
        <f t="shared" ref="I5:I32" si="2">+I4+1</f>
        <v>3</v>
      </c>
      <c r="J5" s="53" t="s">
        <v>29</v>
      </c>
      <c r="K5" s="53" t="s">
        <v>41</v>
      </c>
      <c r="L5" s="28"/>
      <c r="M5" s="28">
        <f t="shared" ref="M5:M32" si="3">+M4+1</f>
        <v>3</v>
      </c>
      <c r="N5" s="53" t="s">
        <v>32</v>
      </c>
      <c r="O5" s="53" t="s">
        <v>47</v>
      </c>
    </row>
    <row r="6" spans="1:15" x14ac:dyDescent="0.2">
      <c r="A6" s="28">
        <f t="shared" si="0"/>
        <v>4</v>
      </c>
      <c r="B6" s="53" t="s">
        <v>29</v>
      </c>
      <c r="C6" s="53" t="s">
        <v>30</v>
      </c>
      <c r="E6" s="28">
        <f t="shared" si="1"/>
        <v>4</v>
      </c>
      <c r="F6" s="53" t="s">
        <v>32</v>
      </c>
      <c r="G6" s="53" t="s">
        <v>56</v>
      </c>
      <c r="I6" s="28">
        <f t="shared" si="2"/>
        <v>4</v>
      </c>
      <c r="J6" s="53" t="s">
        <v>32</v>
      </c>
      <c r="K6" s="53" t="s">
        <v>42</v>
      </c>
      <c r="L6" s="28"/>
      <c r="M6" s="28">
        <f t="shared" si="3"/>
        <v>4</v>
      </c>
      <c r="N6" s="53" t="s">
        <v>29</v>
      </c>
      <c r="O6" s="53" t="s">
        <v>48</v>
      </c>
    </row>
    <row r="7" spans="1:15" x14ac:dyDescent="0.2">
      <c r="A7" s="28">
        <f t="shared" si="0"/>
        <v>5</v>
      </c>
      <c r="B7" s="53"/>
      <c r="C7" s="53"/>
      <c r="E7" s="28">
        <f t="shared" si="1"/>
        <v>5</v>
      </c>
      <c r="F7" s="53" t="s">
        <v>29</v>
      </c>
      <c r="G7" s="53" t="s">
        <v>31</v>
      </c>
      <c r="I7" s="28">
        <f t="shared" si="2"/>
        <v>5</v>
      </c>
      <c r="J7" s="53" t="s">
        <v>32</v>
      </c>
      <c r="K7" s="53" t="s">
        <v>43</v>
      </c>
      <c r="L7" s="28"/>
      <c r="M7" s="28">
        <f t="shared" si="3"/>
        <v>5</v>
      </c>
      <c r="N7" s="53" t="s">
        <v>32</v>
      </c>
      <c r="O7" s="53" t="s">
        <v>49</v>
      </c>
    </row>
    <row r="8" spans="1:15" x14ac:dyDescent="0.2">
      <c r="A8" s="28">
        <f t="shared" si="0"/>
        <v>6</v>
      </c>
      <c r="B8" s="53"/>
      <c r="C8" s="53"/>
      <c r="E8" s="28">
        <f t="shared" si="1"/>
        <v>6</v>
      </c>
      <c r="F8" s="53" t="s">
        <v>32</v>
      </c>
      <c r="G8" s="53" t="s">
        <v>38</v>
      </c>
      <c r="I8" s="28">
        <f t="shared" si="2"/>
        <v>6</v>
      </c>
      <c r="J8" s="53" t="s">
        <v>29</v>
      </c>
      <c r="K8" s="53" t="s">
        <v>44</v>
      </c>
      <c r="L8" s="28"/>
      <c r="M8" s="28">
        <f t="shared" si="3"/>
        <v>6</v>
      </c>
      <c r="N8" s="53" t="s">
        <v>32</v>
      </c>
      <c r="O8" s="53" t="s">
        <v>50</v>
      </c>
    </row>
    <row r="9" spans="1:15" x14ac:dyDescent="0.2">
      <c r="A9" s="28">
        <f t="shared" si="0"/>
        <v>7</v>
      </c>
      <c r="B9" s="53"/>
      <c r="C9" s="53"/>
      <c r="E9" s="28">
        <f t="shared" si="1"/>
        <v>7</v>
      </c>
      <c r="F9" s="53" t="s">
        <v>29</v>
      </c>
      <c r="G9" s="53" t="s">
        <v>39</v>
      </c>
      <c r="I9" s="28">
        <f t="shared" si="2"/>
        <v>7</v>
      </c>
      <c r="J9" s="53"/>
      <c r="K9" s="53"/>
      <c r="L9" s="28"/>
      <c r="M9" s="28">
        <f t="shared" si="3"/>
        <v>7</v>
      </c>
      <c r="N9" s="53" t="s">
        <v>32</v>
      </c>
      <c r="O9" s="53" t="s">
        <v>51</v>
      </c>
    </row>
    <row r="10" spans="1:15" x14ac:dyDescent="0.2">
      <c r="A10" s="28">
        <f t="shared" si="0"/>
        <v>8</v>
      </c>
      <c r="B10" s="53"/>
      <c r="C10" s="53"/>
      <c r="E10" s="28">
        <f t="shared" si="1"/>
        <v>8</v>
      </c>
      <c r="F10" s="53"/>
      <c r="G10" s="53"/>
      <c r="I10" s="28">
        <f t="shared" si="2"/>
        <v>8</v>
      </c>
      <c r="J10" s="53"/>
      <c r="K10" s="53"/>
      <c r="L10" s="28"/>
      <c r="M10" s="28">
        <f t="shared" si="3"/>
        <v>8</v>
      </c>
      <c r="N10" s="53" t="s">
        <v>29</v>
      </c>
      <c r="O10" s="53" t="s">
        <v>52</v>
      </c>
    </row>
    <row r="11" spans="1:15" x14ac:dyDescent="0.2">
      <c r="A11" s="28">
        <f t="shared" si="0"/>
        <v>9</v>
      </c>
      <c r="B11" s="53"/>
      <c r="C11" s="53"/>
      <c r="E11" s="28">
        <f t="shared" si="1"/>
        <v>9</v>
      </c>
      <c r="F11" s="53"/>
      <c r="G11" s="53"/>
      <c r="I11" s="28">
        <f t="shared" si="2"/>
        <v>9</v>
      </c>
      <c r="J11" s="53"/>
      <c r="K11" s="53"/>
      <c r="L11" s="28"/>
      <c r="M11" s="28">
        <f t="shared" si="3"/>
        <v>9</v>
      </c>
      <c r="N11" s="53" t="s">
        <v>32</v>
      </c>
      <c r="O11" s="53" t="s">
        <v>53</v>
      </c>
    </row>
    <row r="12" spans="1:15" x14ac:dyDescent="0.2">
      <c r="A12" s="28">
        <f t="shared" si="0"/>
        <v>10</v>
      </c>
      <c r="B12" s="53"/>
      <c r="C12" s="53"/>
      <c r="E12" s="28">
        <f t="shared" si="1"/>
        <v>10</v>
      </c>
      <c r="F12" s="53"/>
      <c r="G12" s="53"/>
      <c r="I12" s="28">
        <f t="shared" si="2"/>
        <v>10</v>
      </c>
      <c r="J12" s="53"/>
      <c r="K12" s="53"/>
      <c r="L12" s="28"/>
      <c r="M12" s="28">
        <f t="shared" si="3"/>
        <v>10</v>
      </c>
      <c r="N12" s="53" t="s">
        <v>29</v>
      </c>
      <c r="O12" s="53" t="s">
        <v>54</v>
      </c>
    </row>
    <row r="13" spans="1:15" hidden="1" x14ac:dyDescent="0.2">
      <c r="A13" s="28">
        <f t="shared" si="0"/>
        <v>11</v>
      </c>
      <c r="B13" s="53"/>
      <c r="C13" s="53"/>
      <c r="E13" s="28">
        <f t="shared" si="1"/>
        <v>11</v>
      </c>
      <c r="F13" s="53"/>
      <c r="G13" s="53"/>
      <c r="I13" s="28">
        <f t="shared" si="2"/>
        <v>11</v>
      </c>
      <c r="J13" s="53"/>
      <c r="K13" s="53"/>
      <c r="L13" s="28"/>
      <c r="M13" s="28">
        <f t="shared" si="3"/>
        <v>11</v>
      </c>
      <c r="N13" s="53"/>
      <c r="O13" s="53"/>
    </row>
    <row r="14" spans="1:15" hidden="1" x14ac:dyDescent="0.2">
      <c r="A14" s="28">
        <f t="shared" si="0"/>
        <v>12</v>
      </c>
      <c r="B14" s="53"/>
      <c r="C14" s="53"/>
      <c r="E14" s="28">
        <f t="shared" si="1"/>
        <v>12</v>
      </c>
      <c r="F14" s="53"/>
      <c r="G14" s="53"/>
      <c r="I14" s="28">
        <f t="shared" si="2"/>
        <v>12</v>
      </c>
      <c r="J14" s="53"/>
      <c r="K14" s="53"/>
      <c r="L14" s="28"/>
      <c r="M14" s="28">
        <f t="shared" si="3"/>
        <v>12</v>
      </c>
      <c r="N14" s="53"/>
      <c r="O14" s="53"/>
    </row>
    <row r="15" spans="1:15" hidden="1" x14ac:dyDescent="0.2">
      <c r="A15" s="28">
        <f t="shared" si="0"/>
        <v>13</v>
      </c>
      <c r="B15" s="53"/>
      <c r="C15" s="53"/>
      <c r="E15" s="28">
        <f t="shared" si="1"/>
        <v>13</v>
      </c>
      <c r="F15" s="53"/>
      <c r="G15" s="53"/>
      <c r="I15" s="28">
        <f t="shared" si="2"/>
        <v>13</v>
      </c>
      <c r="J15" s="53"/>
      <c r="K15" s="53"/>
      <c r="L15" s="28"/>
      <c r="M15" s="28">
        <f t="shared" si="3"/>
        <v>13</v>
      </c>
      <c r="N15" s="53"/>
      <c r="O15" s="53"/>
    </row>
    <row r="16" spans="1:15" hidden="1" x14ac:dyDescent="0.2">
      <c r="A16" s="28">
        <f t="shared" si="0"/>
        <v>14</v>
      </c>
      <c r="B16" s="53"/>
      <c r="C16" s="53"/>
      <c r="E16" s="28">
        <f t="shared" si="1"/>
        <v>14</v>
      </c>
      <c r="F16" s="53"/>
      <c r="G16" s="53"/>
      <c r="I16" s="28">
        <f t="shared" si="2"/>
        <v>14</v>
      </c>
      <c r="J16" s="53"/>
      <c r="K16" s="53"/>
      <c r="L16" s="28"/>
      <c r="M16" s="28">
        <f t="shared" si="3"/>
        <v>14</v>
      </c>
      <c r="N16" s="53"/>
      <c r="O16" s="53"/>
    </row>
    <row r="17" spans="1:15" hidden="1" x14ac:dyDescent="0.2">
      <c r="A17" s="28">
        <f t="shared" si="0"/>
        <v>15</v>
      </c>
      <c r="B17" s="53"/>
      <c r="C17" s="53"/>
      <c r="E17" s="28">
        <f t="shared" si="1"/>
        <v>15</v>
      </c>
      <c r="F17" s="53"/>
      <c r="G17" s="53"/>
      <c r="I17" s="28">
        <f t="shared" si="2"/>
        <v>15</v>
      </c>
      <c r="J17" s="53"/>
      <c r="K17" s="53"/>
      <c r="L17" s="28"/>
      <c r="M17" s="28">
        <f t="shared" si="3"/>
        <v>15</v>
      </c>
      <c r="N17" s="53"/>
      <c r="O17" s="53"/>
    </row>
    <row r="18" spans="1:15" hidden="1" x14ac:dyDescent="0.2">
      <c r="A18" s="28">
        <f t="shared" si="0"/>
        <v>16</v>
      </c>
      <c r="B18" s="53"/>
      <c r="C18" s="53"/>
      <c r="E18" s="28">
        <f t="shared" si="1"/>
        <v>16</v>
      </c>
      <c r="F18" s="53"/>
      <c r="G18" s="53"/>
      <c r="I18" s="28">
        <f t="shared" si="2"/>
        <v>16</v>
      </c>
      <c r="J18" s="53"/>
      <c r="K18" s="53"/>
      <c r="L18" s="28"/>
      <c r="M18" s="28">
        <f t="shared" si="3"/>
        <v>16</v>
      </c>
      <c r="N18" s="53"/>
      <c r="O18" s="53"/>
    </row>
    <row r="19" spans="1:15" hidden="1" x14ac:dyDescent="0.2">
      <c r="A19" s="28">
        <f t="shared" si="0"/>
        <v>17</v>
      </c>
      <c r="B19" s="53"/>
      <c r="C19" s="53"/>
      <c r="E19" s="28">
        <f t="shared" si="1"/>
        <v>17</v>
      </c>
      <c r="F19" s="53"/>
      <c r="G19" s="53"/>
      <c r="I19" s="28">
        <f t="shared" si="2"/>
        <v>17</v>
      </c>
      <c r="J19" s="53"/>
      <c r="K19" s="53"/>
      <c r="L19" s="28"/>
      <c r="M19" s="28">
        <f t="shared" si="3"/>
        <v>17</v>
      </c>
      <c r="N19" s="53"/>
      <c r="O19" s="53"/>
    </row>
    <row r="20" spans="1:15" hidden="1" x14ac:dyDescent="0.2">
      <c r="A20" s="28">
        <f t="shared" si="0"/>
        <v>18</v>
      </c>
      <c r="B20" s="53"/>
      <c r="C20" s="53"/>
      <c r="E20" s="28">
        <f t="shared" si="1"/>
        <v>18</v>
      </c>
      <c r="F20" s="53"/>
      <c r="G20" s="53"/>
      <c r="I20" s="28">
        <f t="shared" si="2"/>
        <v>18</v>
      </c>
      <c r="J20" s="53"/>
      <c r="K20" s="53"/>
      <c r="L20" s="28"/>
      <c r="M20" s="28">
        <f t="shared" si="3"/>
        <v>18</v>
      </c>
      <c r="N20" s="53"/>
      <c r="O20" s="53"/>
    </row>
    <row r="21" spans="1:15" hidden="1" x14ac:dyDescent="0.2">
      <c r="A21" s="28">
        <f t="shared" si="0"/>
        <v>19</v>
      </c>
      <c r="B21" s="53"/>
      <c r="C21" s="53"/>
      <c r="E21" s="28">
        <f t="shared" si="1"/>
        <v>19</v>
      </c>
      <c r="F21" s="53"/>
      <c r="G21" s="53"/>
      <c r="I21" s="28">
        <f t="shared" si="2"/>
        <v>19</v>
      </c>
      <c r="J21" s="53"/>
      <c r="K21" s="53"/>
      <c r="L21" s="28"/>
      <c r="M21" s="28">
        <f t="shared" si="3"/>
        <v>19</v>
      </c>
      <c r="N21" s="53"/>
      <c r="O21" s="53"/>
    </row>
    <row r="22" spans="1:15" hidden="1" x14ac:dyDescent="0.2">
      <c r="A22" s="28">
        <f t="shared" si="0"/>
        <v>20</v>
      </c>
      <c r="B22" s="53"/>
      <c r="C22" s="53"/>
      <c r="E22" s="28">
        <f t="shared" si="1"/>
        <v>20</v>
      </c>
      <c r="F22" s="53"/>
      <c r="G22" s="53"/>
      <c r="I22" s="28">
        <f t="shared" si="2"/>
        <v>20</v>
      </c>
      <c r="J22" s="53"/>
      <c r="K22" s="53"/>
      <c r="L22" s="28"/>
      <c r="M22" s="28">
        <f t="shared" si="3"/>
        <v>20</v>
      </c>
      <c r="N22" s="53"/>
      <c r="O22" s="53"/>
    </row>
    <row r="23" spans="1:15" hidden="1" x14ac:dyDescent="0.2">
      <c r="A23" s="28">
        <f t="shared" si="0"/>
        <v>21</v>
      </c>
      <c r="B23" s="53"/>
      <c r="C23" s="53"/>
      <c r="E23" s="28">
        <f t="shared" si="1"/>
        <v>21</v>
      </c>
      <c r="F23" s="53"/>
      <c r="G23" s="53"/>
      <c r="I23" s="28">
        <f t="shared" si="2"/>
        <v>21</v>
      </c>
      <c r="J23" s="53"/>
      <c r="K23" s="53"/>
      <c r="L23" s="28"/>
      <c r="M23" s="28">
        <f t="shared" si="3"/>
        <v>21</v>
      </c>
      <c r="N23" s="53"/>
      <c r="O23" s="53"/>
    </row>
    <row r="24" spans="1:15" hidden="1" x14ac:dyDescent="0.2">
      <c r="A24" s="28">
        <f t="shared" si="0"/>
        <v>22</v>
      </c>
      <c r="B24" s="53"/>
      <c r="C24" s="53"/>
      <c r="E24" s="28">
        <f t="shared" si="1"/>
        <v>22</v>
      </c>
      <c r="F24" s="53"/>
      <c r="G24" s="53"/>
      <c r="I24" s="28">
        <f t="shared" si="2"/>
        <v>22</v>
      </c>
      <c r="J24" s="53"/>
      <c r="K24" s="53"/>
      <c r="L24" s="28"/>
      <c r="M24" s="28">
        <f t="shared" si="3"/>
        <v>22</v>
      </c>
      <c r="N24" s="53"/>
      <c r="O24" s="53"/>
    </row>
    <row r="25" spans="1:15" hidden="1" x14ac:dyDescent="0.2">
      <c r="A25" s="28">
        <f t="shared" si="0"/>
        <v>23</v>
      </c>
      <c r="B25" s="53"/>
      <c r="C25" s="53"/>
      <c r="E25" s="28">
        <f t="shared" si="1"/>
        <v>23</v>
      </c>
      <c r="F25" s="53"/>
      <c r="G25" s="53"/>
      <c r="I25" s="28">
        <f t="shared" si="2"/>
        <v>23</v>
      </c>
      <c r="J25" s="53"/>
      <c r="K25" s="53"/>
      <c r="L25" s="28"/>
      <c r="M25" s="28">
        <f t="shared" si="3"/>
        <v>23</v>
      </c>
      <c r="N25" s="53"/>
      <c r="O25" s="53"/>
    </row>
    <row r="26" spans="1:15" hidden="1" x14ac:dyDescent="0.2">
      <c r="A26" s="28">
        <f t="shared" si="0"/>
        <v>24</v>
      </c>
      <c r="B26" s="53"/>
      <c r="C26" s="53"/>
      <c r="E26" s="28">
        <f t="shared" si="1"/>
        <v>24</v>
      </c>
      <c r="F26" s="53"/>
      <c r="G26" s="53"/>
      <c r="I26" s="28">
        <f t="shared" si="2"/>
        <v>24</v>
      </c>
      <c r="J26" s="53"/>
      <c r="K26" s="53"/>
      <c r="L26" s="28"/>
      <c r="M26" s="28">
        <f t="shared" si="3"/>
        <v>24</v>
      </c>
      <c r="N26" s="53"/>
      <c r="O26" s="53"/>
    </row>
    <row r="27" spans="1:15" hidden="1" x14ac:dyDescent="0.2">
      <c r="A27" s="28">
        <f t="shared" si="0"/>
        <v>25</v>
      </c>
      <c r="B27" s="53"/>
      <c r="C27" s="53"/>
      <c r="E27" s="28">
        <f t="shared" si="1"/>
        <v>25</v>
      </c>
      <c r="F27" s="53"/>
      <c r="G27" s="53"/>
      <c r="I27" s="28">
        <f t="shared" si="2"/>
        <v>25</v>
      </c>
      <c r="J27" s="53"/>
      <c r="K27" s="53"/>
      <c r="L27" s="28"/>
      <c r="M27" s="28">
        <f t="shared" si="3"/>
        <v>25</v>
      </c>
      <c r="N27" s="53"/>
      <c r="O27" s="53"/>
    </row>
    <row r="28" spans="1:15" hidden="1" x14ac:dyDescent="0.2">
      <c r="A28" s="28">
        <f t="shared" si="0"/>
        <v>26</v>
      </c>
      <c r="B28" s="53"/>
      <c r="C28" s="53"/>
      <c r="E28" s="28">
        <f t="shared" si="1"/>
        <v>26</v>
      </c>
      <c r="F28" s="53"/>
      <c r="G28" s="53"/>
      <c r="I28" s="28">
        <f t="shared" si="2"/>
        <v>26</v>
      </c>
      <c r="J28" s="53"/>
      <c r="K28" s="53"/>
      <c r="L28" s="28"/>
      <c r="M28" s="28">
        <f t="shared" si="3"/>
        <v>26</v>
      </c>
      <c r="N28" s="53"/>
      <c r="O28" s="53"/>
    </row>
    <row r="29" spans="1:15" hidden="1" x14ac:dyDescent="0.2">
      <c r="A29" s="28">
        <f t="shared" si="0"/>
        <v>27</v>
      </c>
      <c r="B29" s="53"/>
      <c r="C29" s="53"/>
      <c r="E29" s="28">
        <f t="shared" si="1"/>
        <v>27</v>
      </c>
      <c r="F29" s="53"/>
      <c r="G29" s="53"/>
      <c r="I29" s="28">
        <f t="shared" si="2"/>
        <v>27</v>
      </c>
      <c r="J29" s="53"/>
      <c r="K29" s="53"/>
      <c r="L29" s="28"/>
      <c r="M29" s="28">
        <f t="shared" si="3"/>
        <v>27</v>
      </c>
      <c r="N29" s="53"/>
      <c r="O29" s="53"/>
    </row>
    <row r="30" spans="1:15" hidden="1" x14ac:dyDescent="0.2">
      <c r="A30" s="28">
        <f t="shared" si="0"/>
        <v>28</v>
      </c>
      <c r="B30" s="53"/>
      <c r="C30" s="53"/>
      <c r="E30" s="28">
        <f t="shared" si="1"/>
        <v>28</v>
      </c>
      <c r="F30" s="53"/>
      <c r="G30" s="53"/>
      <c r="I30" s="28">
        <f t="shared" si="2"/>
        <v>28</v>
      </c>
      <c r="J30" s="53"/>
      <c r="K30" s="53"/>
      <c r="L30" s="28"/>
      <c r="M30" s="28">
        <f t="shared" si="3"/>
        <v>28</v>
      </c>
      <c r="N30" s="53"/>
      <c r="O30" s="53"/>
    </row>
    <row r="31" spans="1:15" hidden="1" x14ac:dyDescent="0.2">
      <c r="A31" s="28">
        <f t="shared" si="0"/>
        <v>29</v>
      </c>
      <c r="B31" s="53"/>
      <c r="C31" s="53"/>
      <c r="E31" s="28">
        <f t="shared" si="1"/>
        <v>29</v>
      </c>
      <c r="F31" s="53"/>
      <c r="G31" s="53"/>
      <c r="I31" s="28">
        <f t="shared" si="2"/>
        <v>29</v>
      </c>
      <c r="J31" s="53"/>
      <c r="K31" s="53"/>
      <c r="L31" s="28"/>
      <c r="M31" s="28">
        <f t="shared" si="3"/>
        <v>29</v>
      </c>
      <c r="N31" s="53"/>
      <c r="O31" s="53"/>
    </row>
    <row r="32" spans="1:15" hidden="1" x14ac:dyDescent="0.2">
      <c r="A32" s="28">
        <f t="shared" si="0"/>
        <v>30</v>
      </c>
      <c r="B32" s="53"/>
      <c r="C32" s="53"/>
      <c r="E32" s="28">
        <f t="shared" si="1"/>
        <v>30</v>
      </c>
      <c r="F32" s="53"/>
      <c r="G32" s="53"/>
      <c r="I32" s="28">
        <f t="shared" si="2"/>
        <v>30</v>
      </c>
      <c r="J32" s="53"/>
      <c r="K32" s="53"/>
      <c r="L32" s="28"/>
      <c r="M32" s="28">
        <f t="shared" si="3"/>
        <v>30</v>
      </c>
      <c r="N32" s="53"/>
      <c r="O32" s="53"/>
    </row>
    <row r="33" hidden="1" x14ac:dyDescent="0.2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E18"/>
  <sheetViews>
    <sheetView tabSelected="1" workbookViewId="0">
      <selection activeCell="G25" sqref="G25"/>
    </sheetView>
  </sheetViews>
  <sheetFormatPr defaultRowHeight="12.75" x14ac:dyDescent="0.2"/>
  <cols>
    <col min="1" max="1" width="14.28515625" customWidth="1"/>
    <col min="2" max="2" width="25.5703125" customWidth="1"/>
    <col min="3" max="3" width="14.42578125" customWidth="1"/>
    <col min="4" max="4" width="7.7109375" bestFit="1" customWidth="1"/>
    <col min="6" max="6" width="12" bestFit="1" customWidth="1"/>
    <col min="7" max="7" width="29.85546875" style="59" customWidth="1"/>
    <col min="8" max="8" width="12.140625" bestFit="1" customWidth="1"/>
    <col min="9" max="9" width="7.7109375" bestFit="1" customWidth="1"/>
    <col min="11" max="11" width="12" bestFit="1" customWidth="1"/>
    <col min="12" max="12" width="20.28515625" bestFit="1" customWidth="1"/>
    <col min="13" max="13" width="12.140625" bestFit="1" customWidth="1"/>
    <col min="14" max="14" width="7.7109375" bestFit="1" customWidth="1"/>
    <col min="16" max="16" width="12" bestFit="1" customWidth="1"/>
    <col min="17" max="17" width="59.42578125" bestFit="1" customWidth="1"/>
    <col min="18" max="18" width="12.140625" bestFit="1" customWidth="1"/>
    <col min="19" max="19" width="7.7109375" bestFit="1" customWidth="1"/>
    <col min="91" max="91" width="2" bestFit="1" customWidth="1"/>
    <col min="92" max="92" width="12.140625" bestFit="1" customWidth="1"/>
    <col min="93" max="93" width="13.42578125" bestFit="1" customWidth="1"/>
    <col min="94" max="94" width="5.85546875" bestFit="1" customWidth="1"/>
    <col min="96" max="96" width="2" bestFit="1" customWidth="1"/>
    <col min="97" max="97" width="12.140625" bestFit="1" customWidth="1"/>
    <col min="98" max="98" width="16.7109375" bestFit="1" customWidth="1"/>
    <col min="99" max="99" width="12" bestFit="1" customWidth="1"/>
    <col min="101" max="101" width="2" bestFit="1" customWidth="1"/>
    <col min="102" max="102" width="12.140625" bestFit="1" customWidth="1"/>
    <col min="103" max="103" width="24" bestFit="1" customWidth="1"/>
    <col min="104" max="104" width="5.85546875" bestFit="1" customWidth="1"/>
    <col min="106" max="106" width="3" bestFit="1" customWidth="1"/>
    <col min="107" max="107" width="12.140625" bestFit="1" customWidth="1"/>
    <col min="108" max="108" width="63.7109375" bestFit="1" customWidth="1"/>
    <col min="109" max="109" width="5.85546875" bestFit="1" customWidth="1"/>
  </cols>
  <sheetData>
    <row r="2" spans="1:109" x14ac:dyDescent="0.2">
      <c r="A2" s="64" t="s">
        <v>18</v>
      </c>
      <c r="B2" s="64" t="s">
        <v>26</v>
      </c>
    </row>
    <row r="3" spans="1:109" x14ac:dyDescent="0.2">
      <c r="A3" s="56" t="s">
        <v>29</v>
      </c>
      <c r="B3" s="56">
        <v>9</v>
      </c>
    </row>
    <row r="4" spans="1:109" x14ac:dyDescent="0.2">
      <c r="A4" s="56" t="s">
        <v>32</v>
      </c>
      <c r="B4" s="56">
        <v>37</v>
      </c>
      <c r="CM4" t="s">
        <v>12</v>
      </c>
      <c r="CN4" t="s">
        <v>18</v>
      </c>
      <c r="CO4" t="s">
        <v>23</v>
      </c>
      <c r="CP4" t="s">
        <v>24</v>
      </c>
      <c r="CR4" t="s">
        <v>12</v>
      </c>
      <c r="CS4" t="s">
        <v>18</v>
      </c>
      <c r="CT4" t="s">
        <v>13</v>
      </c>
      <c r="CU4" t="s">
        <v>24</v>
      </c>
      <c r="CW4" t="s">
        <v>12</v>
      </c>
      <c r="CX4" t="s">
        <v>18</v>
      </c>
      <c r="CY4" t="s">
        <v>14</v>
      </c>
      <c r="CZ4" t="s">
        <v>24</v>
      </c>
      <c r="DB4" t="s">
        <v>12</v>
      </c>
      <c r="DC4" t="s">
        <v>18</v>
      </c>
      <c r="DD4" t="s">
        <v>15</v>
      </c>
      <c r="DE4" t="s">
        <v>24</v>
      </c>
    </row>
    <row r="5" spans="1:109" x14ac:dyDescent="0.2">
      <c r="CM5" t="s">
        <v>59</v>
      </c>
      <c r="CN5" t="s">
        <v>59</v>
      </c>
      <c r="CO5" t="s">
        <v>59</v>
      </c>
      <c r="CP5" t="s">
        <v>59</v>
      </c>
      <c r="CR5" t="s">
        <v>59</v>
      </c>
      <c r="CS5" t="s">
        <v>59</v>
      </c>
      <c r="CT5" t="s">
        <v>59</v>
      </c>
      <c r="CU5" t="s">
        <v>59</v>
      </c>
      <c r="CW5" t="s">
        <v>59</v>
      </c>
      <c r="CX5" t="s">
        <v>59</v>
      </c>
      <c r="CY5" t="s">
        <v>59</v>
      </c>
      <c r="CZ5" t="s">
        <v>59</v>
      </c>
      <c r="DB5" t="s">
        <v>59</v>
      </c>
      <c r="DC5" t="s">
        <v>59</v>
      </c>
      <c r="DD5" t="s">
        <v>59</v>
      </c>
      <c r="DE5" t="s">
        <v>59</v>
      </c>
    </row>
    <row r="6" spans="1:109" x14ac:dyDescent="0.2">
      <c r="CM6" t="s">
        <v>59</v>
      </c>
      <c r="CN6" t="s">
        <v>59</v>
      </c>
      <c r="CO6" t="s">
        <v>59</v>
      </c>
      <c r="CP6" t="s">
        <v>59</v>
      </c>
      <c r="CR6" t="s">
        <v>59</v>
      </c>
      <c r="CS6" t="s">
        <v>59</v>
      </c>
      <c r="CT6" t="s">
        <v>59</v>
      </c>
      <c r="CU6" t="s">
        <v>59</v>
      </c>
      <c r="CW6" t="s">
        <v>59</v>
      </c>
      <c r="CX6" t="s">
        <v>59</v>
      </c>
      <c r="CY6" t="s">
        <v>59</v>
      </c>
      <c r="CZ6" t="s">
        <v>59</v>
      </c>
      <c r="DB6" t="s">
        <v>59</v>
      </c>
      <c r="DC6" t="s">
        <v>59</v>
      </c>
      <c r="DD6" t="s">
        <v>59</v>
      </c>
      <c r="DE6" t="s">
        <v>59</v>
      </c>
    </row>
    <row r="8" spans="1:109" x14ac:dyDescent="0.2">
      <c r="A8" s="64" t="s">
        <v>24</v>
      </c>
      <c r="B8" s="64" t="s">
        <v>23</v>
      </c>
      <c r="C8" s="64" t="s">
        <v>18</v>
      </c>
      <c r="D8" s="64" t="s">
        <v>25</v>
      </c>
      <c r="E8" s="65"/>
      <c r="F8" s="64" t="s">
        <v>24</v>
      </c>
      <c r="G8" s="66" t="s">
        <v>13</v>
      </c>
      <c r="H8" s="64" t="s">
        <v>18</v>
      </c>
      <c r="I8" s="64" t="s">
        <v>25</v>
      </c>
      <c r="CM8">
        <v>4</v>
      </c>
      <c r="CN8" t="s">
        <v>29</v>
      </c>
      <c r="CO8" t="s">
        <v>30</v>
      </c>
      <c r="CP8">
        <v>61</v>
      </c>
      <c r="CR8">
        <v>4</v>
      </c>
      <c r="CS8" t="s">
        <v>32</v>
      </c>
      <c r="CT8" t="s">
        <v>56</v>
      </c>
      <c r="CU8">
        <v>64.166666666666671</v>
      </c>
      <c r="CW8">
        <v>4</v>
      </c>
      <c r="CX8" t="s">
        <v>32</v>
      </c>
      <c r="CY8" t="s">
        <v>42</v>
      </c>
      <c r="CZ8">
        <v>0</v>
      </c>
      <c r="DB8" t="s">
        <v>59</v>
      </c>
      <c r="DC8" t="s">
        <v>59</v>
      </c>
      <c r="DD8" t="s">
        <v>59</v>
      </c>
      <c r="DE8" t="s">
        <v>59</v>
      </c>
    </row>
    <row r="9" spans="1:109" x14ac:dyDescent="0.2">
      <c r="A9" s="57" t="s">
        <v>58</v>
      </c>
      <c r="B9" s="56" t="s">
        <v>34</v>
      </c>
      <c r="C9" s="56" t="s">
        <v>32</v>
      </c>
      <c r="D9" s="56">
        <v>5</v>
      </c>
      <c r="F9" s="62">
        <v>64.5</v>
      </c>
      <c r="G9" s="63" t="s">
        <v>60</v>
      </c>
      <c r="H9" s="62" t="s">
        <v>32</v>
      </c>
      <c r="I9" s="62">
        <v>7</v>
      </c>
      <c r="CM9" t="s">
        <v>59</v>
      </c>
      <c r="CN9" t="s">
        <v>59</v>
      </c>
      <c r="CO9" t="s">
        <v>59</v>
      </c>
      <c r="CP9" t="s">
        <v>59</v>
      </c>
      <c r="CR9">
        <v>5</v>
      </c>
      <c r="CS9" t="s">
        <v>29</v>
      </c>
      <c r="CT9" t="s">
        <v>31</v>
      </c>
      <c r="CU9">
        <v>58</v>
      </c>
      <c r="CW9">
        <v>5</v>
      </c>
      <c r="CX9" t="s">
        <v>32</v>
      </c>
      <c r="CY9" t="s">
        <v>43</v>
      </c>
      <c r="CZ9">
        <v>0</v>
      </c>
      <c r="DB9" t="s">
        <v>59</v>
      </c>
      <c r="DC9" t="s">
        <v>59</v>
      </c>
      <c r="DD9" t="s">
        <v>59</v>
      </c>
      <c r="DE9" t="s">
        <v>59</v>
      </c>
    </row>
    <row r="10" spans="1:109" x14ac:dyDescent="0.2">
      <c r="A10" s="58">
        <v>61</v>
      </c>
      <c r="B10" s="56" t="s">
        <v>30</v>
      </c>
      <c r="C10" s="56" t="s">
        <v>29</v>
      </c>
      <c r="D10" s="56">
        <v>3</v>
      </c>
      <c r="F10" s="56">
        <v>64.167000000000002</v>
      </c>
      <c r="G10" s="60" t="s">
        <v>61</v>
      </c>
      <c r="H10" s="56" t="s">
        <v>32</v>
      </c>
      <c r="I10" s="56">
        <v>4</v>
      </c>
      <c r="CM10" t="s">
        <v>59</v>
      </c>
      <c r="CN10" t="s">
        <v>59</v>
      </c>
      <c r="CO10" t="s">
        <v>59</v>
      </c>
      <c r="CP10" t="s">
        <v>59</v>
      </c>
      <c r="CR10">
        <v>6</v>
      </c>
      <c r="CS10" t="s">
        <v>32</v>
      </c>
      <c r="CT10" t="s">
        <v>38</v>
      </c>
      <c r="CU10">
        <v>64.5</v>
      </c>
      <c r="CW10">
        <v>6</v>
      </c>
      <c r="CX10" t="s">
        <v>29</v>
      </c>
      <c r="CY10" t="s">
        <v>44</v>
      </c>
      <c r="CZ10">
        <v>0</v>
      </c>
      <c r="DB10" t="s">
        <v>59</v>
      </c>
      <c r="DC10" t="s">
        <v>59</v>
      </c>
      <c r="DD10" t="s">
        <v>59</v>
      </c>
      <c r="DE10" t="s">
        <v>59</v>
      </c>
    </row>
    <row r="11" spans="1:109" x14ac:dyDescent="0.2">
      <c r="F11" s="58">
        <v>58</v>
      </c>
      <c r="G11" s="60" t="s">
        <v>31</v>
      </c>
      <c r="H11" s="56" t="s">
        <v>29</v>
      </c>
      <c r="I11" s="56">
        <v>2</v>
      </c>
      <c r="CM11" t="s">
        <v>59</v>
      </c>
      <c r="CN11" t="s">
        <v>59</v>
      </c>
      <c r="CO11" t="s">
        <v>59</v>
      </c>
      <c r="CP11" t="s">
        <v>59</v>
      </c>
      <c r="CR11">
        <v>7</v>
      </c>
      <c r="CS11" t="s">
        <v>29</v>
      </c>
      <c r="CT11" t="s">
        <v>39</v>
      </c>
      <c r="CU11">
        <v>57</v>
      </c>
      <c r="CW11" t="s">
        <v>59</v>
      </c>
      <c r="CX11" t="s">
        <v>59</v>
      </c>
      <c r="CY11" t="s">
        <v>59</v>
      </c>
      <c r="CZ11" t="s">
        <v>59</v>
      </c>
      <c r="DB11" t="s">
        <v>59</v>
      </c>
      <c r="DC11" t="s">
        <v>59</v>
      </c>
      <c r="DD11" t="s">
        <v>59</v>
      </c>
      <c r="DE11" t="s">
        <v>59</v>
      </c>
    </row>
    <row r="12" spans="1:109" x14ac:dyDescent="0.2">
      <c r="F12" s="58">
        <v>57</v>
      </c>
      <c r="G12" s="60" t="s">
        <v>62</v>
      </c>
      <c r="H12" s="56" t="s">
        <v>29</v>
      </c>
      <c r="I12" s="56"/>
      <c r="CM12" t="s">
        <v>59</v>
      </c>
      <c r="CN12" t="s">
        <v>59</v>
      </c>
      <c r="CO12" t="s">
        <v>59</v>
      </c>
      <c r="CP12" t="s">
        <v>59</v>
      </c>
      <c r="CR12" t="s">
        <v>59</v>
      </c>
      <c r="CS12" t="s">
        <v>59</v>
      </c>
      <c r="CT12" t="s">
        <v>59</v>
      </c>
      <c r="CU12" t="s">
        <v>59</v>
      </c>
      <c r="CW12" t="s">
        <v>59</v>
      </c>
      <c r="CX12" t="s">
        <v>59</v>
      </c>
      <c r="CY12" t="s">
        <v>59</v>
      </c>
      <c r="CZ12" t="s">
        <v>59</v>
      </c>
      <c r="DB12" t="s">
        <v>59</v>
      </c>
      <c r="DC12" t="s">
        <v>59</v>
      </c>
      <c r="DD12" t="s">
        <v>59</v>
      </c>
      <c r="DE12" t="s">
        <v>59</v>
      </c>
    </row>
    <row r="13" spans="1:109" x14ac:dyDescent="0.2">
      <c r="CM13" t="s">
        <v>59</v>
      </c>
      <c r="CN13" t="s">
        <v>59</v>
      </c>
      <c r="CO13" t="s">
        <v>59</v>
      </c>
      <c r="CP13" t="s">
        <v>59</v>
      </c>
      <c r="CR13" t="s">
        <v>59</v>
      </c>
      <c r="CS13" t="s">
        <v>59</v>
      </c>
      <c r="CT13" t="s">
        <v>59</v>
      </c>
      <c r="CU13" t="s">
        <v>59</v>
      </c>
      <c r="CW13" t="s">
        <v>59</v>
      </c>
      <c r="CX13" t="s">
        <v>59</v>
      </c>
      <c r="CY13" t="s">
        <v>59</v>
      </c>
      <c r="CZ13" t="s">
        <v>59</v>
      </c>
      <c r="DB13" t="s">
        <v>59</v>
      </c>
      <c r="DC13" t="s">
        <v>59</v>
      </c>
      <c r="DD13" t="s">
        <v>59</v>
      </c>
      <c r="DE13" t="s">
        <v>59</v>
      </c>
    </row>
    <row r="15" spans="1:109" x14ac:dyDescent="0.2">
      <c r="A15" s="64" t="s">
        <v>24</v>
      </c>
      <c r="B15" s="64" t="s">
        <v>14</v>
      </c>
      <c r="C15" s="64" t="s">
        <v>18</v>
      </c>
      <c r="D15" s="64" t="s">
        <v>25</v>
      </c>
      <c r="E15" s="65"/>
      <c r="F15" s="64" t="s">
        <v>24</v>
      </c>
      <c r="G15" s="66" t="s">
        <v>15</v>
      </c>
      <c r="H15" s="64" t="s">
        <v>18</v>
      </c>
      <c r="I15" s="64" t="s">
        <v>25</v>
      </c>
      <c r="CM15" t="s">
        <v>59</v>
      </c>
      <c r="CN15" t="s">
        <v>59</v>
      </c>
      <c r="CO15" t="s">
        <v>59</v>
      </c>
      <c r="CP15" t="s">
        <v>59</v>
      </c>
      <c r="CR15" t="s">
        <v>59</v>
      </c>
      <c r="CS15" t="s">
        <v>59</v>
      </c>
      <c r="CT15" t="s">
        <v>59</v>
      </c>
      <c r="CU15" t="s">
        <v>59</v>
      </c>
      <c r="CW15" t="s">
        <v>59</v>
      </c>
      <c r="CX15" t="s">
        <v>59</v>
      </c>
      <c r="CY15" t="s">
        <v>59</v>
      </c>
      <c r="CZ15" t="s">
        <v>59</v>
      </c>
      <c r="DB15" t="s">
        <v>59</v>
      </c>
      <c r="DC15" t="s">
        <v>59</v>
      </c>
      <c r="DD15" t="s">
        <v>59</v>
      </c>
      <c r="DE15" t="s">
        <v>59</v>
      </c>
    </row>
    <row r="16" spans="1:109" ht="38.25" x14ac:dyDescent="0.2">
      <c r="A16" s="56">
        <v>65.667000000000002</v>
      </c>
      <c r="B16" s="56" t="s">
        <v>63</v>
      </c>
      <c r="C16" s="56" t="s">
        <v>32</v>
      </c>
      <c r="D16" s="56">
        <v>7</v>
      </c>
      <c r="F16" s="56">
        <v>68.832999999999998</v>
      </c>
      <c r="G16" s="61" t="s">
        <v>53</v>
      </c>
      <c r="H16" s="56" t="s">
        <v>32</v>
      </c>
      <c r="I16" s="56">
        <v>10</v>
      </c>
      <c r="CM16" t="s">
        <v>59</v>
      </c>
      <c r="CN16" t="s">
        <v>59</v>
      </c>
      <c r="CO16" t="s">
        <v>59</v>
      </c>
      <c r="CP16" t="s">
        <v>59</v>
      </c>
      <c r="CR16" t="s">
        <v>59</v>
      </c>
      <c r="CS16" t="s">
        <v>59</v>
      </c>
      <c r="CT16" t="s">
        <v>59</v>
      </c>
      <c r="CU16" t="s">
        <v>59</v>
      </c>
      <c r="CW16" t="s">
        <v>59</v>
      </c>
      <c r="CX16" t="s">
        <v>59</v>
      </c>
      <c r="CY16" t="s">
        <v>59</v>
      </c>
      <c r="CZ16" t="s">
        <v>59</v>
      </c>
      <c r="DB16" t="s">
        <v>59</v>
      </c>
      <c r="DC16" t="s">
        <v>59</v>
      </c>
      <c r="DD16" t="s">
        <v>59</v>
      </c>
      <c r="DE16" t="s">
        <v>59</v>
      </c>
    </row>
    <row r="17" spans="1:9" ht="38.25" x14ac:dyDescent="0.2">
      <c r="A17" s="56">
        <v>61.667000000000002</v>
      </c>
      <c r="B17" s="56" t="s">
        <v>64</v>
      </c>
      <c r="C17" s="56" t="s">
        <v>32</v>
      </c>
      <c r="D17" s="56">
        <v>4</v>
      </c>
      <c r="F17" s="58">
        <v>65</v>
      </c>
      <c r="G17" s="67" t="s">
        <v>66</v>
      </c>
      <c r="H17" s="56" t="s">
        <v>29</v>
      </c>
      <c r="I17" s="56">
        <v>2</v>
      </c>
    </row>
    <row r="18" spans="1:9" x14ac:dyDescent="0.2">
      <c r="A18" s="56">
        <v>57.667000000000002</v>
      </c>
      <c r="B18" s="56" t="s">
        <v>65</v>
      </c>
      <c r="C18" s="56" t="s">
        <v>29</v>
      </c>
      <c r="D18" s="56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Results!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2015-04-21T15:56:00Z</cp:lastPrinted>
  <dcterms:created xsi:type="dcterms:W3CDTF">2011-04-05T15:51:54Z</dcterms:created>
  <dcterms:modified xsi:type="dcterms:W3CDTF">2015-04-22T18:14:18Z</dcterms:modified>
</cp:coreProperties>
</file>